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checkCompatibility="1" defaultThemeVersion="124226"/>
  <bookViews>
    <workbookView xWindow="-120" yWindow="-120" windowWidth="20640" windowHeight="11160" tabRatio="519" firstSheet="2" activeTab="6"/>
  </bookViews>
  <sheets>
    <sheet name="คำอธิบาย" sheetId="44" state="hidden" r:id="rId1"/>
    <sheet name="สรุปวงเงินเขต" sheetId="37" state="hidden" r:id="rId2"/>
    <sheet name="หลักการ" sheetId="46" r:id="rId3"/>
    <sheet name="รายการก่อสร้าง" sheetId="41" r:id="rId4"/>
    <sheet name="รายการครุภัณฑ์" sheetId="45" r:id="rId5"/>
    <sheet name="drop down list(ห้ามลบ)" sheetId="43" state="hidden" r:id="rId6"/>
    <sheet name="แก้ไขแบบ รพวิเชียรบุรี" sheetId="47" r:id="rId7"/>
    <sheet name="Sheet1" sheetId="4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รายการก่อสร้าง!$A$74:$T$343</definedName>
    <definedName name="_xlnm._FilterDatabase" localSheetId="4" hidden="1">รายการครุภัณฑ์!$A$78:$T$276</definedName>
    <definedName name="cc">#REF!</definedName>
    <definedName name="Dุึ">'[1]คภ.คก. Safety People ภาคเหนือ'!#REF!</definedName>
    <definedName name="listE_name">[2]บัญชีครุภัณฑ์29ก.ย.63!$A$2:$A$945</definedName>
    <definedName name="listOrg_name">'[3]ข้อมูลหน่วยงาน ณ 17 ส.ค.63 '!$A$2:$A$11623</definedName>
    <definedName name="_xlnm.Print_Area" localSheetId="3">รายการก่อสร้าง!$A$1:$T$343</definedName>
    <definedName name="_xlnm.Print_Area" localSheetId="4">รายการครุภัณฑ์!$A$1:$T$429</definedName>
    <definedName name="_xlnm.Print_Area" localSheetId="1">สรุปวงเงินเขต!$A$1:$O$16</definedName>
    <definedName name="_xlnm.Print_Titles" localSheetId="3">รายการก่อสร้าง!$73:$73</definedName>
    <definedName name="_xlnm.Print_Titles" localSheetId="4">รายการครุภัณฑ์!$77:$77</definedName>
    <definedName name="_xlnm.Print_Titles" localSheetId="1">สรุปวงเงินเขต!$5:$6</definedName>
    <definedName name="เพชรบูรณ์">#REF!</definedName>
    <definedName name="แ572">#REF!</definedName>
    <definedName name="ครุภัณฑ์">'[4]คภ.PCC(2)'!#REF!</definedName>
    <definedName name="บริหาร">#REF!</definedName>
    <definedName name="ฤ3947">'[4]คภ.PCC(2)'!#REF!</definedName>
  </definedNames>
  <calcPr calcId="144525"/>
</workbook>
</file>

<file path=xl/calcChain.xml><?xml version="1.0" encoding="utf-8"?>
<calcChain xmlns="http://schemas.openxmlformats.org/spreadsheetml/2006/main">
  <c r="F37" i="46" l="1"/>
  <c r="F36" i="46"/>
  <c r="D37" i="46"/>
  <c r="D36" i="46"/>
  <c r="C37" i="46"/>
  <c r="B37" i="46"/>
  <c r="C36" i="46"/>
  <c r="B36" i="46"/>
  <c r="H70" i="41"/>
  <c r="H75" i="45"/>
  <c r="I75" i="45"/>
  <c r="H69" i="41"/>
  <c r="I69" i="41"/>
  <c r="H71" i="41" l="1"/>
  <c r="H76" i="45"/>
  <c r="G70" i="41"/>
  <c r="I70" i="41" s="1"/>
  <c r="I68" i="41"/>
  <c r="G69" i="41"/>
  <c r="G71" i="41" l="1"/>
  <c r="I282" i="45"/>
  <c r="L282" i="45" s="1"/>
  <c r="D282" i="45"/>
  <c r="C282" i="45"/>
  <c r="I78" i="41" l="1"/>
  <c r="J82" i="41"/>
  <c r="I82" i="41"/>
  <c r="J77" i="41"/>
  <c r="I77" i="41"/>
  <c r="J86" i="41"/>
  <c r="I86" i="41"/>
  <c r="C14" i="41" l="1"/>
  <c r="I14" i="41"/>
  <c r="C13" i="41"/>
  <c r="I13" i="41"/>
  <c r="C12" i="41"/>
  <c r="C12" i="45"/>
  <c r="C11" i="45"/>
  <c r="C10" i="45"/>
  <c r="C7" i="41"/>
  <c r="C9" i="45"/>
  <c r="C8" i="45"/>
  <c r="C6" i="41"/>
  <c r="A37" i="46" l="1"/>
  <c r="A36" i="46"/>
  <c r="A85" i="46"/>
  <c r="A84" i="46"/>
  <c r="C13" i="45" l="1"/>
  <c r="C21" i="45" l="1"/>
  <c r="C22" i="45"/>
  <c r="C23" i="45"/>
  <c r="C24" i="45"/>
  <c r="F43" i="45"/>
  <c r="H61" i="46" s="1"/>
  <c r="F55" i="45"/>
  <c r="F54" i="45" s="1"/>
  <c r="F41" i="45"/>
  <c r="F39" i="45"/>
  <c r="F38" i="45" s="1"/>
  <c r="F37" i="45"/>
  <c r="H47" i="46" s="1"/>
  <c r="H78" i="45"/>
  <c r="F68" i="45"/>
  <c r="F52" i="45"/>
  <c r="H70" i="46" s="1"/>
  <c r="F44" i="45"/>
  <c r="H62" i="46" s="1"/>
  <c r="F64" i="45"/>
  <c r="F62" i="45"/>
  <c r="F61" i="45"/>
  <c r="F65" i="45"/>
  <c r="F50" i="45"/>
  <c r="H68" i="46" s="1"/>
  <c r="F48" i="45"/>
  <c r="H66" i="46" s="1"/>
  <c r="F46" i="45"/>
  <c r="H64" i="46" s="1"/>
  <c r="F49" i="45"/>
  <c r="H67" i="46" s="1"/>
  <c r="F57" i="45"/>
  <c r="H52" i="46" s="1"/>
  <c r="F56" i="45"/>
  <c r="C7" i="45"/>
  <c r="H7" i="45"/>
  <c r="H24" i="45"/>
  <c r="H22" i="45"/>
  <c r="H21" i="45"/>
  <c r="C20" i="45"/>
  <c r="H20" i="45"/>
  <c r="C19" i="45"/>
  <c r="H19" i="45"/>
  <c r="H18" i="45"/>
  <c r="C16" i="45"/>
  <c r="C17" i="45"/>
  <c r="H17" i="45"/>
  <c r="H16" i="45"/>
  <c r="C15" i="45"/>
  <c r="H15" i="45"/>
  <c r="C14" i="45"/>
  <c r="H14" i="45"/>
  <c r="H13" i="45"/>
  <c r="H12" i="45"/>
  <c r="H10" i="45"/>
  <c r="H11" i="45"/>
  <c r="H8" i="45"/>
  <c r="H9" i="45"/>
  <c r="D169" i="45"/>
  <c r="C169" i="45"/>
  <c r="D151" i="45"/>
  <c r="C151" i="45"/>
  <c r="D145" i="45"/>
  <c r="C145" i="45"/>
  <c r="D137" i="45"/>
  <c r="C137" i="45"/>
  <c r="D129" i="45"/>
  <c r="C129" i="45"/>
  <c r="H74" i="41"/>
  <c r="G51" i="41"/>
  <c r="H51" i="41"/>
  <c r="H41" i="41" s="1"/>
  <c r="I51" i="41"/>
  <c r="J51" i="41"/>
  <c r="F51" i="41"/>
  <c r="H23" i="45"/>
  <c r="D157" i="45"/>
  <c r="C157" i="45"/>
  <c r="C18" i="45"/>
  <c r="C164" i="45"/>
  <c r="D164" i="45"/>
  <c r="I80" i="45"/>
  <c r="I81" i="45"/>
  <c r="I82" i="45"/>
  <c r="I83" i="45"/>
  <c r="I85" i="45"/>
  <c r="I84" i="45"/>
  <c r="I86" i="45"/>
  <c r="I87" i="45"/>
  <c r="G61" i="45" s="1"/>
  <c r="I91" i="45"/>
  <c r="G64" i="45" s="1"/>
  <c r="I92" i="45"/>
  <c r="I89" i="45"/>
  <c r="I90" i="45"/>
  <c r="G65" i="45" s="1"/>
  <c r="I93" i="45"/>
  <c r="I94" i="45"/>
  <c r="I88" i="45"/>
  <c r="I95" i="45"/>
  <c r="I96" i="45"/>
  <c r="I97" i="45"/>
  <c r="I98" i="45"/>
  <c r="I99" i="45"/>
  <c r="I100" i="45"/>
  <c r="I101" i="45"/>
  <c r="I102" i="45"/>
  <c r="I103" i="45"/>
  <c r="I105" i="45"/>
  <c r="I225" i="45"/>
  <c r="I226" i="45"/>
  <c r="I106" i="45"/>
  <c r="I107" i="45"/>
  <c r="I108" i="45"/>
  <c r="I110" i="45"/>
  <c r="I227" i="45"/>
  <c r="I111" i="45"/>
  <c r="I112" i="45"/>
  <c r="I109" i="45"/>
  <c r="I113" i="45"/>
  <c r="I114" i="45"/>
  <c r="I115" i="45"/>
  <c r="I116" i="45"/>
  <c r="I117" i="45"/>
  <c r="I228" i="45"/>
  <c r="I229" i="45"/>
  <c r="I230" i="45"/>
  <c r="I118" i="45"/>
  <c r="I119" i="45"/>
  <c r="I120" i="45"/>
  <c r="I123" i="45"/>
  <c r="I121" i="45"/>
  <c r="I122" i="45"/>
  <c r="I124" i="45"/>
  <c r="I125" i="45"/>
  <c r="I126" i="45"/>
  <c r="I127" i="45"/>
  <c r="I231" i="45"/>
  <c r="I232" i="45"/>
  <c r="I233" i="45"/>
  <c r="I234" i="45"/>
  <c r="I128" i="45"/>
  <c r="I129" i="45"/>
  <c r="I130" i="45"/>
  <c r="I131" i="45"/>
  <c r="I132" i="45"/>
  <c r="I133" i="45"/>
  <c r="I134" i="45"/>
  <c r="I135" i="45"/>
  <c r="I235" i="45"/>
  <c r="I236" i="45"/>
  <c r="I237" i="45"/>
  <c r="I136" i="45"/>
  <c r="I137" i="45"/>
  <c r="I138" i="45"/>
  <c r="I139" i="45"/>
  <c r="I140" i="45"/>
  <c r="I141" i="45"/>
  <c r="I142" i="45"/>
  <c r="I143" i="45"/>
  <c r="I238" i="45"/>
  <c r="I239" i="45"/>
  <c r="I144" i="45"/>
  <c r="I145" i="45"/>
  <c r="I146" i="45"/>
  <c r="I147" i="45"/>
  <c r="I148" i="45"/>
  <c r="I149" i="45"/>
  <c r="I240" i="45"/>
  <c r="I241" i="45"/>
  <c r="I150" i="45"/>
  <c r="I151" i="45"/>
  <c r="I152" i="45"/>
  <c r="I153" i="45"/>
  <c r="I154" i="45"/>
  <c r="I155" i="45"/>
  <c r="I242" i="45"/>
  <c r="I243" i="45"/>
  <c r="I156" i="45"/>
  <c r="I157" i="45"/>
  <c r="I158" i="45"/>
  <c r="I159" i="45"/>
  <c r="I160" i="45"/>
  <c r="I161" i="45"/>
  <c r="I244" i="45"/>
  <c r="I245" i="45"/>
  <c r="I162" i="45"/>
  <c r="I164" i="45"/>
  <c r="I163" i="45"/>
  <c r="I165" i="45"/>
  <c r="I166" i="45"/>
  <c r="I167" i="45"/>
  <c r="I246" i="45"/>
  <c r="I247" i="45"/>
  <c r="I168" i="45"/>
  <c r="I169" i="45"/>
  <c r="I170" i="45"/>
  <c r="I171" i="45"/>
  <c r="I172" i="45"/>
  <c r="I173" i="45"/>
  <c r="I248" i="45"/>
  <c r="I249" i="45"/>
  <c r="I174" i="45"/>
  <c r="I175" i="45"/>
  <c r="I176" i="45"/>
  <c r="I177" i="45"/>
  <c r="I178" i="45"/>
  <c r="I250" i="45"/>
  <c r="I179" i="45"/>
  <c r="I180" i="45"/>
  <c r="I181" i="45"/>
  <c r="I182" i="45"/>
  <c r="I251" i="45"/>
  <c r="I183" i="45"/>
  <c r="I184" i="45"/>
  <c r="I185" i="45"/>
  <c r="I186" i="45"/>
  <c r="I252" i="45"/>
  <c r="I187" i="45"/>
  <c r="I188" i="45"/>
  <c r="I189" i="45"/>
  <c r="I253" i="45"/>
  <c r="I190" i="45"/>
  <c r="I191" i="45"/>
  <c r="I254" i="45"/>
  <c r="I192" i="45"/>
  <c r="I193" i="45"/>
  <c r="I255" i="45"/>
  <c r="I194" i="45"/>
  <c r="I195" i="45"/>
  <c r="I256" i="45"/>
  <c r="I196" i="45"/>
  <c r="I197" i="45"/>
  <c r="I257" i="45"/>
  <c r="I198" i="45"/>
  <c r="I199" i="45"/>
  <c r="I258" i="45"/>
  <c r="I200" i="45"/>
  <c r="I201" i="45"/>
  <c r="I202" i="45"/>
  <c r="I203" i="45"/>
  <c r="I204" i="45"/>
  <c r="I259" i="45"/>
  <c r="I205" i="45"/>
  <c r="I206" i="45"/>
  <c r="I260" i="45"/>
  <c r="I207" i="45"/>
  <c r="I261" i="45"/>
  <c r="I208" i="45"/>
  <c r="I262" i="45"/>
  <c r="I209" i="45"/>
  <c r="I263" i="45"/>
  <c r="I264" i="45"/>
  <c r="I265" i="45"/>
  <c r="I266" i="45"/>
  <c r="I267" i="45"/>
  <c r="I268" i="45"/>
  <c r="I269" i="45"/>
  <c r="I270" i="45"/>
  <c r="I271" i="45"/>
  <c r="I272" i="45"/>
  <c r="I273" i="45"/>
  <c r="I274" i="45"/>
  <c r="I275" i="45"/>
  <c r="I276" i="45"/>
  <c r="I210" i="45"/>
  <c r="I211" i="45"/>
  <c r="I212" i="45"/>
  <c r="I213" i="45"/>
  <c r="I214" i="45"/>
  <c r="I215" i="45"/>
  <c r="I216" i="45"/>
  <c r="I217" i="45"/>
  <c r="I218" i="45"/>
  <c r="I219" i="45"/>
  <c r="I220" i="45"/>
  <c r="I221" i="45"/>
  <c r="I222" i="45"/>
  <c r="I223" i="45"/>
  <c r="I224" i="45"/>
  <c r="D110" i="45"/>
  <c r="C110" i="45"/>
  <c r="D120" i="45"/>
  <c r="C120" i="45"/>
  <c r="I73" i="45" l="1"/>
  <c r="I12" i="45"/>
  <c r="I11" i="45"/>
  <c r="I10" i="45"/>
  <c r="I7" i="45"/>
  <c r="I9" i="45"/>
  <c r="I8" i="45"/>
  <c r="H63" i="46"/>
  <c r="H49" i="46"/>
  <c r="G43" i="45"/>
  <c r="I61" i="46" s="1"/>
  <c r="H72" i="46"/>
  <c r="G55" i="45"/>
  <c r="G41" i="45"/>
  <c r="G39" i="45"/>
  <c r="I49" i="46" s="1"/>
  <c r="G68" i="45"/>
  <c r="G52" i="45"/>
  <c r="I70" i="46" s="1"/>
  <c r="G44" i="45"/>
  <c r="I62" i="46" s="1"/>
  <c r="G62" i="45"/>
  <c r="G48" i="45"/>
  <c r="I66" i="46" s="1"/>
  <c r="G50" i="45"/>
  <c r="I68" i="46" s="1"/>
  <c r="G46" i="45"/>
  <c r="I64" i="46" s="1"/>
  <c r="G49" i="45"/>
  <c r="I67" i="46" s="1"/>
  <c r="G57" i="45"/>
  <c r="I52" i="46" s="1"/>
  <c r="I22" i="45"/>
  <c r="I23" i="45"/>
  <c r="I20" i="45"/>
  <c r="I24" i="45"/>
  <c r="I21" i="45"/>
  <c r="I19" i="45"/>
  <c r="I17" i="45"/>
  <c r="I15" i="45"/>
  <c r="I16" i="45"/>
  <c r="I13" i="45"/>
  <c r="I18" i="45"/>
  <c r="I14" i="45"/>
  <c r="I63" i="46" l="1"/>
  <c r="G38" i="45"/>
  <c r="G54" i="45"/>
  <c r="I72" i="46"/>
  <c r="D95" i="45"/>
  <c r="C95" i="45"/>
  <c r="H6" i="45"/>
  <c r="H5" i="45"/>
  <c r="Q6" i="41" s="1"/>
  <c r="C6" i="45"/>
  <c r="D136" i="41"/>
  <c r="C136" i="41"/>
  <c r="D88" i="41"/>
  <c r="C88" i="41"/>
  <c r="D231" i="41"/>
  <c r="C231" i="41"/>
  <c r="D132" i="41"/>
  <c r="C132" i="41"/>
  <c r="Q3" i="41" l="1"/>
  <c r="B85" i="46" s="1"/>
  <c r="H4" i="45"/>
  <c r="G40" i="41" l="1"/>
  <c r="F40" i="41"/>
  <c r="L143" i="41"/>
  <c r="D143" i="41"/>
  <c r="C143" i="41"/>
  <c r="I112" i="41" l="1"/>
  <c r="I12" i="41" s="1"/>
  <c r="J112" i="41"/>
  <c r="J119" i="41"/>
  <c r="I119" i="41"/>
  <c r="K106" i="41"/>
  <c r="I106" i="41"/>
  <c r="J106" i="41"/>
  <c r="K55" i="45"/>
  <c r="K44" i="45"/>
  <c r="K64" i="45"/>
  <c r="K62" i="45"/>
  <c r="K61" i="45"/>
  <c r="K75" i="45"/>
  <c r="K57" i="45"/>
  <c r="K52" i="45"/>
  <c r="F51" i="45"/>
  <c r="K50" i="45"/>
  <c r="K49" i="45"/>
  <c r="K48" i="45" l="1"/>
  <c r="K46" i="45"/>
  <c r="F45" i="45"/>
  <c r="K43" i="45"/>
  <c r="F42" i="45"/>
  <c r="F40" i="45"/>
  <c r="K39" i="45"/>
  <c r="F36" i="45"/>
  <c r="H11" i="41"/>
  <c r="L82" i="45"/>
  <c r="L211" i="45"/>
  <c r="L212" i="45"/>
  <c r="L213" i="45"/>
  <c r="L214" i="45"/>
  <c r="L215" i="45"/>
  <c r="L216" i="45"/>
  <c r="L217" i="45"/>
  <c r="L218" i="45"/>
  <c r="L219" i="45"/>
  <c r="L220" i="45"/>
  <c r="L221" i="45"/>
  <c r="L222" i="45"/>
  <c r="L223" i="45"/>
  <c r="L224" i="45"/>
  <c r="L93" i="45"/>
  <c r="L96" i="45"/>
  <c r="L89" i="45"/>
  <c r="L97" i="45"/>
  <c r="L100" i="45"/>
  <c r="L101" i="45"/>
  <c r="L102" i="45"/>
  <c r="L103" i="45"/>
  <c r="L225" i="45"/>
  <c r="L226" i="45"/>
  <c r="L106" i="45"/>
  <c r="L107" i="45"/>
  <c r="L108" i="45"/>
  <c r="L227" i="45"/>
  <c r="L112" i="45"/>
  <c r="L113" i="45"/>
  <c r="L114" i="45"/>
  <c r="L115" i="45"/>
  <c r="L116" i="45"/>
  <c r="L117" i="45"/>
  <c r="L229" i="45"/>
  <c r="L230" i="45"/>
  <c r="L118" i="45"/>
  <c r="L119" i="45"/>
  <c r="L123" i="45"/>
  <c r="L121" i="45"/>
  <c r="L122" i="45"/>
  <c r="L124" i="45"/>
  <c r="L125" i="45"/>
  <c r="L126" i="45"/>
  <c r="L127" i="45"/>
  <c r="L231" i="45"/>
  <c r="L232" i="45"/>
  <c r="L233" i="45"/>
  <c r="L234" i="45"/>
  <c r="L128" i="45"/>
  <c r="L130" i="45"/>
  <c r="L131" i="45"/>
  <c r="L132" i="45"/>
  <c r="L133" i="45"/>
  <c r="L134" i="45"/>
  <c r="L135" i="45"/>
  <c r="L235" i="45"/>
  <c r="L236" i="45"/>
  <c r="L237" i="45"/>
  <c r="L136" i="45"/>
  <c r="L138" i="45"/>
  <c r="L139" i="45"/>
  <c r="L140" i="45"/>
  <c r="L141" i="45"/>
  <c r="L142" i="45"/>
  <c r="L143" i="45"/>
  <c r="L238" i="45"/>
  <c r="L239" i="45"/>
  <c r="L144" i="45"/>
  <c r="L146" i="45"/>
  <c r="L147" i="45"/>
  <c r="L148" i="45"/>
  <c r="L149" i="45"/>
  <c r="L240" i="45"/>
  <c r="L241" i="45"/>
  <c r="L150" i="45"/>
  <c r="L152" i="45"/>
  <c r="L153" i="45"/>
  <c r="L154" i="45"/>
  <c r="L155" i="45"/>
  <c r="L242" i="45"/>
  <c r="L243" i="45"/>
  <c r="L156" i="45"/>
  <c r="L158" i="45"/>
  <c r="L159" i="45"/>
  <c r="L160" i="45"/>
  <c r="L161" i="45"/>
  <c r="L244" i="45"/>
  <c r="L245" i="45"/>
  <c r="L162" i="45"/>
  <c r="L163" i="45"/>
  <c r="L165" i="45"/>
  <c r="L166" i="45"/>
  <c r="L167" i="45"/>
  <c r="L246" i="45"/>
  <c r="L247" i="45"/>
  <c r="L168" i="45"/>
  <c r="L170" i="45"/>
  <c r="L171" i="45"/>
  <c r="L172" i="45"/>
  <c r="L173" i="45"/>
  <c r="L248" i="45"/>
  <c r="L249" i="45"/>
  <c r="L174" i="45"/>
  <c r="L175" i="45"/>
  <c r="L176" i="45"/>
  <c r="L177" i="45"/>
  <c r="L178" i="45"/>
  <c r="L250" i="45"/>
  <c r="L179" i="45"/>
  <c r="L180" i="45"/>
  <c r="L182" i="45"/>
  <c r="L251" i="45"/>
  <c r="L183" i="45"/>
  <c r="L184" i="45"/>
  <c r="L185" i="45"/>
  <c r="L186" i="45"/>
  <c r="L252" i="45"/>
  <c r="L187" i="45"/>
  <c r="L188" i="45"/>
  <c r="L189" i="45"/>
  <c r="L253" i="45"/>
  <c r="L190" i="45"/>
  <c r="L191" i="45"/>
  <c r="L254" i="45"/>
  <c r="L192" i="45"/>
  <c r="L193" i="45"/>
  <c r="L255" i="45"/>
  <c r="L195" i="45"/>
  <c r="L256" i="45"/>
  <c r="L196" i="45"/>
  <c r="L197" i="45"/>
  <c r="L257" i="45"/>
  <c r="L198" i="45"/>
  <c r="L199" i="45"/>
  <c r="L258" i="45"/>
  <c r="L200" i="45"/>
  <c r="L201" i="45"/>
  <c r="L202" i="45"/>
  <c r="L203" i="45"/>
  <c r="L204" i="45"/>
  <c r="L259" i="45"/>
  <c r="L205" i="45"/>
  <c r="L206" i="45"/>
  <c r="L260" i="45"/>
  <c r="L207" i="45"/>
  <c r="L261" i="45"/>
  <c r="L208" i="45"/>
  <c r="L262" i="45"/>
  <c r="L209" i="45"/>
  <c r="L263" i="45"/>
  <c r="L264" i="45"/>
  <c r="L265" i="45"/>
  <c r="L266" i="45"/>
  <c r="L267" i="45"/>
  <c r="L268" i="45"/>
  <c r="L269" i="45"/>
  <c r="L270" i="45"/>
  <c r="L271" i="45"/>
  <c r="L272" i="45"/>
  <c r="L273" i="45"/>
  <c r="L274" i="45"/>
  <c r="L275" i="45"/>
  <c r="L276" i="45"/>
  <c r="I79" i="45"/>
  <c r="L80" i="45"/>
  <c r="L81" i="45"/>
  <c r="L90" i="45"/>
  <c r="J65" i="45" s="1"/>
  <c r="L76" i="41"/>
  <c r="L77" i="41"/>
  <c r="L139" i="41"/>
  <c r="L140" i="41"/>
  <c r="L80" i="41"/>
  <c r="L81" i="41"/>
  <c r="L141" i="41"/>
  <c r="L142" i="41"/>
  <c r="L144" i="41"/>
  <c r="L145" i="41"/>
  <c r="L146" i="41"/>
  <c r="L147" i="41"/>
  <c r="L148" i="41"/>
  <c r="L149" i="41"/>
  <c r="L150" i="41"/>
  <c r="L151" i="41"/>
  <c r="L152" i="41"/>
  <c r="L153" i="41"/>
  <c r="L154" i="41"/>
  <c r="L155" i="41"/>
  <c r="L156" i="41"/>
  <c r="L82" i="41"/>
  <c r="L83" i="41"/>
  <c r="L85" i="41"/>
  <c r="L86" i="41"/>
  <c r="L87" i="41"/>
  <c r="L137" i="41"/>
  <c r="L90" i="41"/>
  <c r="L91" i="41"/>
  <c r="L92" i="41"/>
  <c r="L157" i="41"/>
  <c r="L94" i="41"/>
  <c r="L98" i="41"/>
  <c r="L158" i="41"/>
  <c r="L159" i="41"/>
  <c r="L99" i="41"/>
  <c r="L100" i="41"/>
  <c r="L101" i="41"/>
  <c r="L102" i="41"/>
  <c r="L104" i="41"/>
  <c r="L107" i="41"/>
  <c r="L108" i="41"/>
  <c r="L109" i="41"/>
  <c r="L160" i="41"/>
  <c r="L161" i="41"/>
  <c r="L162" i="41"/>
  <c r="L110" i="41"/>
  <c r="L163" i="41"/>
  <c r="L165" i="41"/>
  <c r="L111" i="41"/>
  <c r="L113" i="41"/>
  <c r="L114" i="41"/>
  <c r="L115" i="41"/>
  <c r="L116" i="41"/>
  <c r="L117" i="41"/>
  <c r="L166" i="41"/>
  <c r="L167" i="41"/>
  <c r="L168" i="41"/>
  <c r="L169" i="41"/>
  <c r="L118" i="41"/>
  <c r="L120" i="41"/>
  <c r="L121" i="41"/>
  <c r="L171" i="41"/>
  <c r="L122" i="41"/>
  <c r="L172" i="41"/>
  <c r="L173" i="41"/>
  <c r="L174" i="41"/>
  <c r="L123" i="41"/>
  <c r="L124" i="41"/>
  <c r="L125" i="41"/>
  <c r="L126" i="41"/>
  <c r="L176" i="41"/>
  <c r="L177" i="41"/>
  <c r="L178" i="41"/>
  <c r="L179" i="41"/>
  <c r="L180" i="41"/>
  <c r="L127" i="41"/>
  <c r="L128" i="41"/>
  <c r="L182" i="41"/>
  <c r="L183" i="41"/>
  <c r="L184" i="41"/>
  <c r="L185" i="41"/>
  <c r="L129" i="41"/>
  <c r="L130" i="41"/>
  <c r="L131" i="41"/>
  <c r="L187" i="41"/>
  <c r="L133" i="41"/>
  <c r="L188" i="41"/>
  <c r="L189" i="41"/>
  <c r="L134" i="41"/>
  <c r="L191" i="41"/>
  <c r="L192" i="41"/>
  <c r="L193" i="41"/>
  <c r="L194" i="41"/>
  <c r="L195" i="41"/>
  <c r="L196" i="41"/>
  <c r="L135" i="41"/>
  <c r="L198" i="41"/>
  <c r="L199" i="41"/>
  <c r="L200" i="41"/>
  <c r="L201" i="41"/>
  <c r="L202" i="41"/>
  <c r="L203" i="41"/>
  <c r="L204" i="41"/>
  <c r="L205" i="41"/>
  <c r="L206" i="41"/>
  <c r="L207" i="41"/>
  <c r="L208" i="41"/>
  <c r="L209" i="41"/>
  <c r="L210" i="41"/>
  <c r="L211" i="41"/>
  <c r="L212" i="41"/>
  <c r="L213" i="41"/>
  <c r="L214" i="41"/>
  <c r="L215" i="41"/>
  <c r="L216" i="41"/>
  <c r="L217" i="41"/>
  <c r="L218" i="41"/>
  <c r="L219" i="41"/>
  <c r="L220" i="41"/>
  <c r="L222" i="41"/>
  <c r="L223" i="41"/>
  <c r="L224" i="41"/>
  <c r="L225" i="41"/>
  <c r="L226" i="41"/>
  <c r="L227" i="41"/>
  <c r="L228" i="41"/>
  <c r="L229" i="41"/>
  <c r="L230" i="41"/>
  <c r="L232" i="41"/>
  <c r="L233" i="41"/>
  <c r="L234" i="41"/>
  <c r="L235" i="41"/>
  <c r="L236" i="41"/>
  <c r="L237" i="41"/>
  <c r="L238" i="41"/>
  <c r="L239" i="41"/>
  <c r="L240" i="41"/>
  <c r="L241" i="41"/>
  <c r="L242" i="41"/>
  <c r="L243" i="41"/>
  <c r="L244" i="41"/>
  <c r="L245" i="41"/>
  <c r="L246" i="41"/>
  <c r="L247" i="41"/>
  <c r="L248" i="41"/>
  <c r="L249" i="41"/>
  <c r="L250" i="41"/>
  <c r="L251" i="41"/>
  <c r="L252" i="41"/>
  <c r="L253" i="41"/>
  <c r="L254" i="41"/>
  <c r="L255" i="41"/>
  <c r="L256" i="41"/>
  <c r="L257" i="41"/>
  <c r="L258" i="41"/>
  <c r="L259" i="41"/>
  <c r="L260" i="41"/>
  <c r="L261" i="41"/>
  <c r="L262" i="41"/>
  <c r="L263" i="41"/>
  <c r="L264" i="41"/>
  <c r="L265" i="41"/>
  <c r="L266" i="41"/>
  <c r="L267" i="41"/>
  <c r="L268" i="41"/>
  <c r="L269" i="41"/>
  <c r="L270" i="41"/>
  <c r="L271" i="41"/>
  <c r="L272" i="41"/>
  <c r="L273" i="41"/>
  <c r="L274" i="41"/>
  <c r="L275" i="41"/>
  <c r="L276" i="41"/>
  <c r="L277" i="41"/>
  <c r="L278" i="41"/>
  <c r="L279" i="41"/>
  <c r="L280" i="41"/>
  <c r="L281" i="41"/>
  <c r="L282" i="41"/>
  <c r="L283" i="41"/>
  <c r="L284" i="41"/>
  <c r="L285" i="41"/>
  <c r="L286" i="41"/>
  <c r="L287" i="41"/>
  <c r="L288" i="41"/>
  <c r="L289" i="41"/>
  <c r="L290" i="41"/>
  <c r="L291" i="41"/>
  <c r="K37" i="45"/>
  <c r="L37" i="45"/>
  <c r="K59" i="45"/>
  <c r="K58" i="45" s="1"/>
  <c r="J59" i="45"/>
  <c r="G59" i="45"/>
  <c r="F59" i="45"/>
  <c r="F58" i="45" s="1"/>
  <c r="H53" i="46" s="1"/>
  <c r="H51" i="46" s="1"/>
  <c r="K54" i="45"/>
  <c r="K51" i="45"/>
  <c r="K41" i="45"/>
  <c r="I78" i="45" l="1"/>
  <c r="G37" i="45"/>
  <c r="L79" i="45"/>
  <c r="L109" i="45"/>
  <c r="L105" i="45"/>
  <c r="L99" i="45"/>
  <c r="I6" i="45"/>
  <c r="L228" i="45"/>
  <c r="L98" i="45"/>
  <c r="L111" i="45"/>
  <c r="J43" i="45" s="1"/>
  <c r="L210" i="45"/>
  <c r="L85" i="45"/>
  <c r="J44" i="45" s="1"/>
  <c r="L92" i="45"/>
  <c r="J62" i="45" s="1"/>
  <c r="L91" i="45"/>
  <c r="J64" i="45" s="1"/>
  <c r="L87" i="45"/>
  <c r="L86" i="45"/>
  <c r="J57" i="45" s="1"/>
  <c r="L84" i="45"/>
  <c r="J52" i="45" s="1"/>
  <c r="J51" i="45" s="1"/>
  <c r="G51" i="45"/>
  <c r="L88" i="45"/>
  <c r="L94" i="45"/>
  <c r="J50" i="45" s="1"/>
  <c r="L181" i="45"/>
  <c r="L83" i="45"/>
  <c r="J41" i="45"/>
  <c r="J40" i="45" s="1"/>
  <c r="J38" i="45" s="1"/>
  <c r="G40" i="45"/>
  <c r="J39" i="45"/>
  <c r="K42" i="45"/>
  <c r="K56" i="45"/>
  <c r="H35" i="45"/>
  <c r="K45" i="45"/>
  <c r="J61" i="45" l="1"/>
  <c r="J58" i="45" s="1"/>
  <c r="J56" i="45" s="1"/>
  <c r="G36" i="45"/>
  <c r="I47" i="46"/>
  <c r="J37" i="45"/>
  <c r="J36" i="45" s="1"/>
  <c r="G42" i="45"/>
  <c r="J49" i="45"/>
  <c r="J55" i="45"/>
  <c r="J54" i="45" s="1"/>
  <c r="J42" i="45"/>
  <c r="G58" i="45"/>
  <c r="G45" i="45"/>
  <c r="H9" i="41"/>
  <c r="H8" i="41"/>
  <c r="F6" i="45"/>
  <c r="F7" i="45" s="1"/>
  <c r="F8" i="45" s="1"/>
  <c r="F9" i="45" s="1"/>
  <c r="F10" i="45" s="1"/>
  <c r="F11" i="45" s="1"/>
  <c r="F12" i="45" s="1"/>
  <c r="F13" i="45" s="1"/>
  <c r="F14" i="45" s="1"/>
  <c r="F15" i="45" s="1"/>
  <c r="F16" i="45" s="1"/>
  <c r="F17" i="45" s="1"/>
  <c r="F18" i="45" s="1"/>
  <c r="F19" i="45" s="1"/>
  <c r="F20" i="45" s="1"/>
  <c r="F21" i="45" s="1"/>
  <c r="F22" i="45" s="1"/>
  <c r="F23" i="45" s="1"/>
  <c r="F24" i="45" s="1"/>
  <c r="E68" i="46"/>
  <c r="D68" i="46"/>
  <c r="E67" i="46"/>
  <c r="D67" i="46"/>
  <c r="D65" i="46"/>
  <c r="E65" i="46"/>
  <c r="D66" i="46"/>
  <c r="E66" i="46"/>
  <c r="E64" i="46"/>
  <c r="D64" i="46"/>
  <c r="E72" i="46"/>
  <c r="D72" i="46"/>
  <c r="E70" i="46"/>
  <c r="D70" i="46"/>
  <c r="E62" i="46"/>
  <c r="D62" i="46"/>
  <c r="E61" i="46"/>
  <c r="D61" i="46"/>
  <c r="E59" i="46"/>
  <c r="D59" i="46"/>
  <c r="H6" i="41"/>
  <c r="H10" i="41"/>
  <c r="G56" i="45" l="1"/>
  <c r="I35" i="45" s="1"/>
  <c r="I53" i="46"/>
  <c r="I51" i="46" s="1"/>
  <c r="G46" i="46"/>
  <c r="H46" i="46"/>
  <c r="I46" i="46"/>
  <c r="F46" i="46"/>
  <c r="F6" i="41"/>
  <c r="F7" i="41" s="1"/>
  <c r="F8" i="41" s="1"/>
  <c r="F9" i="41" s="1"/>
  <c r="F10" i="41" s="1"/>
  <c r="F11" i="41" s="1"/>
  <c r="F12" i="41" s="1"/>
  <c r="F13" i="41" s="1"/>
  <c r="F14" i="41" s="1"/>
  <c r="F15" i="41" s="1"/>
  <c r="H15" i="41"/>
  <c r="J26" i="41"/>
  <c r="F26" i="41"/>
  <c r="F42" i="41"/>
  <c r="I38" i="41"/>
  <c r="I37" i="41" s="1"/>
  <c r="J38" i="41"/>
  <c r="J37" i="41" s="1"/>
  <c r="F38" i="41"/>
  <c r="F37" i="41" s="1"/>
  <c r="D53" i="46"/>
  <c r="F63" i="46"/>
  <c r="G60" i="46"/>
  <c r="H7" i="41"/>
  <c r="H12" i="41"/>
  <c r="H14" i="41"/>
  <c r="H13" i="41"/>
  <c r="F71" i="46"/>
  <c r="G71" i="46"/>
  <c r="G47" i="41"/>
  <c r="I47" i="41"/>
  <c r="J47" i="41"/>
  <c r="K47" i="41"/>
  <c r="F47" i="41"/>
  <c r="G46" i="41"/>
  <c r="I46" i="41"/>
  <c r="J46" i="41"/>
  <c r="F46" i="41"/>
  <c r="G45" i="41"/>
  <c r="I45" i="41"/>
  <c r="J45" i="41"/>
  <c r="K45" i="41"/>
  <c r="F45" i="41"/>
  <c r="G44" i="41"/>
  <c r="I44" i="41"/>
  <c r="J44" i="41"/>
  <c r="K44" i="41"/>
  <c r="F44" i="41"/>
  <c r="G43" i="41"/>
  <c r="I43" i="41"/>
  <c r="J43" i="41"/>
  <c r="F43" i="41"/>
  <c r="G42" i="41"/>
  <c r="I42" i="41"/>
  <c r="J42" i="41"/>
  <c r="K42" i="41"/>
  <c r="I40" i="41"/>
  <c r="J40" i="41"/>
  <c r="K40" i="41"/>
  <c r="F24" i="41"/>
  <c r="J89" i="41"/>
  <c r="I26" i="41" s="1"/>
  <c r="I89" i="41"/>
  <c r="G27" i="41"/>
  <c r="I27" i="41"/>
  <c r="J27" i="41"/>
  <c r="K27" i="41"/>
  <c r="F27" i="41"/>
  <c r="G22" i="41"/>
  <c r="I22" i="41"/>
  <c r="I21" i="41" s="1"/>
  <c r="J22" i="41"/>
  <c r="J21" i="41" s="1"/>
  <c r="K22" i="41"/>
  <c r="K21" i="41" s="1"/>
  <c r="F22" i="41"/>
  <c r="G63" i="46"/>
  <c r="I31" i="41"/>
  <c r="J31" i="41"/>
  <c r="F31" i="41"/>
  <c r="G30" i="41"/>
  <c r="I30" i="41"/>
  <c r="J30" i="41"/>
  <c r="K30" i="41"/>
  <c r="F30" i="41"/>
  <c r="G35" i="41"/>
  <c r="I35" i="41"/>
  <c r="I34" i="41" s="1"/>
  <c r="J35" i="41"/>
  <c r="J34" i="41" s="1"/>
  <c r="K35" i="41"/>
  <c r="K34" i="41" s="1"/>
  <c r="F35" i="41"/>
  <c r="F34" i="41" s="1"/>
  <c r="I29" i="41"/>
  <c r="J29" i="41"/>
  <c r="F29" i="41"/>
  <c r="F20" i="41"/>
  <c r="J33" i="41"/>
  <c r="J103" i="41"/>
  <c r="I33" i="41" s="1"/>
  <c r="I103" i="41"/>
  <c r="F33" i="41"/>
  <c r="J32" i="41"/>
  <c r="F32" i="41"/>
  <c r="J93" i="41"/>
  <c r="I32" i="41" s="1"/>
  <c r="I93" i="41"/>
  <c r="L119" i="41"/>
  <c r="E53" i="46" l="1"/>
  <c r="J25" i="41"/>
  <c r="I25" i="41"/>
  <c r="G41" i="41"/>
  <c r="G39" i="41" s="1"/>
  <c r="F41" i="41"/>
  <c r="F39" i="41" s="1"/>
  <c r="I41" i="41"/>
  <c r="I39" i="41" s="1"/>
  <c r="L103" i="41"/>
  <c r="K33" i="41" s="1"/>
  <c r="G34" i="41"/>
  <c r="G21" i="41"/>
  <c r="L93" i="41"/>
  <c r="K32" i="41" s="1"/>
  <c r="L89" i="41"/>
  <c r="K26" i="41" s="1"/>
  <c r="K25" i="41" s="1"/>
  <c r="L112" i="41"/>
  <c r="L11" i="45"/>
  <c r="L10" i="45"/>
  <c r="F28" i="41"/>
  <c r="J28" i="41"/>
  <c r="I28" i="41"/>
  <c r="G33" i="41"/>
  <c r="G26" i="41"/>
  <c r="G32" i="41"/>
  <c r="F25" i="41"/>
  <c r="J39" i="41"/>
  <c r="G25" i="41" l="1"/>
  <c r="M9" i="45"/>
  <c r="L9" i="45"/>
  <c r="M8" i="45"/>
  <c r="L8" i="45"/>
  <c r="M7" i="45"/>
  <c r="L7" i="45"/>
  <c r="D156" i="41" l="1"/>
  <c r="C156" i="41"/>
  <c r="D155" i="41"/>
  <c r="C155" i="41"/>
  <c r="D154" i="41"/>
  <c r="C154" i="41"/>
  <c r="D153" i="41"/>
  <c r="C153" i="41"/>
  <c r="D152" i="41"/>
  <c r="C152" i="41"/>
  <c r="D151" i="41"/>
  <c r="C151" i="41"/>
  <c r="D150" i="41"/>
  <c r="C150" i="41"/>
  <c r="D149" i="41"/>
  <c r="C149" i="41"/>
  <c r="D148" i="41"/>
  <c r="C148" i="41"/>
  <c r="D147" i="41"/>
  <c r="C147" i="41"/>
  <c r="D146" i="41"/>
  <c r="C146" i="41"/>
  <c r="D145" i="41"/>
  <c r="C145" i="41"/>
  <c r="D144" i="41"/>
  <c r="C144" i="41"/>
  <c r="D142" i="41"/>
  <c r="C142" i="41"/>
  <c r="D141" i="41"/>
  <c r="C141" i="41"/>
  <c r="C5" i="45"/>
  <c r="D89" i="45" l="1"/>
  <c r="C89" i="45"/>
  <c r="D224" i="45"/>
  <c r="C224" i="45"/>
  <c r="D223" i="45"/>
  <c r="C223" i="45"/>
  <c r="D222" i="45"/>
  <c r="C222" i="45"/>
  <c r="D221" i="45"/>
  <c r="C221" i="45"/>
  <c r="D220" i="45"/>
  <c r="C220" i="45"/>
  <c r="D219" i="45"/>
  <c r="C219" i="45"/>
  <c r="D218" i="45"/>
  <c r="C218" i="45"/>
  <c r="D217" i="45"/>
  <c r="C217" i="45"/>
  <c r="D216" i="45"/>
  <c r="C216" i="45"/>
  <c r="D215" i="45"/>
  <c r="C215" i="45"/>
  <c r="D214" i="45"/>
  <c r="C214" i="45"/>
  <c r="D213" i="45"/>
  <c r="C213" i="45"/>
  <c r="D212" i="45"/>
  <c r="C212" i="45"/>
  <c r="D211" i="45"/>
  <c r="C211" i="45"/>
  <c r="D210" i="45"/>
  <c r="C210" i="45"/>
  <c r="C10" i="41"/>
  <c r="C11" i="41"/>
  <c r="C9" i="41"/>
  <c r="C8" i="41"/>
  <c r="C5" i="41" l="1"/>
  <c r="C140" i="41" l="1"/>
  <c r="D140" i="41"/>
  <c r="J97" i="41" l="1"/>
  <c r="I97" i="41"/>
  <c r="I221" i="41"/>
  <c r="L221" i="41" s="1"/>
  <c r="C138" i="41"/>
  <c r="B63" i="46"/>
  <c r="D52" i="46"/>
  <c r="E52" i="46"/>
  <c r="B46" i="46"/>
  <c r="C46" i="46"/>
  <c r="C80" i="45"/>
  <c r="C81" i="45"/>
  <c r="C82" i="45"/>
  <c r="C227" i="45"/>
  <c r="C85" i="45"/>
  <c r="C83" i="45"/>
  <c r="C84" i="45"/>
  <c r="C86" i="45"/>
  <c r="C93" i="45"/>
  <c r="C92" i="45"/>
  <c r="C91" i="45"/>
  <c r="C90" i="45"/>
  <c r="C87" i="45"/>
  <c r="C96" i="45"/>
  <c r="C108" i="45"/>
  <c r="C98" i="45"/>
  <c r="C99" i="45"/>
  <c r="C100" i="45"/>
  <c r="C101" i="45"/>
  <c r="C102" i="45"/>
  <c r="C103" i="45"/>
  <c r="C104" i="45"/>
  <c r="C97" i="45"/>
  <c r="C105" i="45"/>
  <c r="C225" i="45"/>
  <c r="C226" i="45"/>
  <c r="C109" i="45"/>
  <c r="C111" i="45"/>
  <c r="C112" i="45"/>
  <c r="C113" i="45"/>
  <c r="C114" i="45"/>
  <c r="C115" i="45"/>
  <c r="C116" i="45"/>
  <c r="C117" i="45"/>
  <c r="C228" i="45"/>
  <c r="C229" i="45"/>
  <c r="C230" i="45"/>
  <c r="C123" i="45"/>
  <c r="C119" i="45"/>
  <c r="C121" i="45"/>
  <c r="C122" i="45"/>
  <c r="C124" i="45"/>
  <c r="C125" i="45"/>
  <c r="C126" i="45"/>
  <c r="C127" i="45"/>
  <c r="C231" i="45"/>
  <c r="C232" i="45"/>
  <c r="C233" i="45"/>
  <c r="C234" i="45"/>
  <c r="C131" i="45"/>
  <c r="C132" i="45"/>
  <c r="C130" i="45"/>
  <c r="C133" i="45"/>
  <c r="C134" i="45"/>
  <c r="C135" i="45"/>
  <c r="C235" i="45"/>
  <c r="C236" i="45"/>
  <c r="C237" i="45"/>
  <c r="C138" i="45"/>
  <c r="C139" i="45"/>
  <c r="C140" i="45"/>
  <c r="C141" i="45"/>
  <c r="C142" i="45"/>
  <c r="C143" i="45"/>
  <c r="C238" i="45"/>
  <c r="C239" i="45"/>
  <c r="C146" i="45"/>
  <c r="C147" i="45"/>
  <c r="C148" i="45"/>
  <c r="C149" i="45"/>
  <c r="C240" i="45"/>
  <c r="C241" i="45"/>
  <c r="C152" i="45"/>
  <c r="C153" i="45"/>
  <c r="C154" i="45"/>
  <c r="C155" i="45"/>
  <c r="C242" i="45"/>
  <c r="C243" i="45"/>
  <c r="C158" i="45"/>
  <c r="C159" i="45"/>
  <c r="C160" i="45"/>
  <c r="C161" i="45"/>
  <c r="C244" i="45"/>
  <c r="C245" i="45"/>
  <c r="C163" i="45"/>
  <c r="C165" i="45"/>
  <c r="C166" i="45"/>
  <c r="C167" i="45"/>
  <c r="C246" i="45"/>
  <c r="C247" i="45"/>
  <c r="C170" i="45"/>
  <c r="C171" i="45"/>
  <c r="C172" i="45"/>
  <c r="C173" i="45"/>
  <c r="C248" i="45"/>
  <c r="C249" i="45"/>
  <c r="C175" i="45"/>
  <c r="C176" i="45"/>
  <c r="C177" i="45"/>
  <c r="C178" i="45"/>
  <c r="C250" i="45"/>
  <c r="C179" i="45"/>
  <c r="C180" i="45"/>
  <c r="C181" i="45"/>
  <c r="C182" i="45"/>
  <c r="C251" i="45"/>
  <c r="C183" i="45"/>
  <c r="C184" i="45"/>
  <c r="C185" i="45"/>
  <c r="C186" i="45"/>
  <c r="C252" i="45"/>
  <c r="C187" i="45"/>
  <c r="C188" i="45"/>
  <c r="C189" i="45"/>
  <c r="C253" i="45"/>
  <c r="C190" i="45"/>
  <c r="C191" i="45"/>
  <c r="C254" i="45"/>
  <c r="C192" i="45"/>
  <c r="C193" i="45"/>
  <c r="C255" i="45"/>
  <c r="C194" i="45"/>
  <c r="C195" i="45"/>
  <c r="C256" i="45"/>
  <c r="C196" i="45"/>
  <c r="C197" i="45"/>
  <c r="C257" i="45"/>
  <c r="C198" i="45"/>
  <c r="C199" i="45"/>
  <c r="C258" i="45"/>
  <c r="C200" i="45"/>
  <c r="C201" i="45"/>
  <c r="C202" i="45"/>
  <c r="C203" i="45"/>
  <c r="C204" i="45"/>
  <c r="C259" i="45"/>
  <c r="C205" i="45"/>
  <c r="C206" i="45"/>
  <c r="C260" i="45"/>
  <c r="C207" i="45"/>
  <c r="C261" i="45"/>
  <c r="C208" i="45"/>
  <c r="C262" i="45"/>
  <c r="C209" i="45"/>
  <c r="C263" i="45"/>
  <c r="C264" i="45"/>
  <c r="C265" i="45"/>
  <c r="C266" i="45"/>
  <c r="C267" i="45"/>
  <c r="C268" i="45"/>
  <c r="C269" i="45"/>
  <c r="C270" i="45"/>
  <c r="C271" i="45"/>
  <c r="C272" i="45"/>
  <c r="C273" i="45"/>
  <c r="C274" i="45"/>
  <c r="C275" i="45"/>
  <c r="C276" i="45"/>
  <c r="C88" i="45"/>
  <c r="C106" i="45"/>
  <c r="C118" i="45"/>
  <c r="C128" i="45"/>
  <c r="C136" i="45"/>
  <c r="C144" i="45"/>
  <c r="C150" i="45"/>
  <c r="C156" i="45"/>
  <c r="C162" i="45"/>
  <c r="C168" i="45"/>
  <c r="C174" i="45"/>
  <c r="C94" i="45"/>
  <c r="C107" i="45"/>
  <c r="C79" i="45"/>
  <c r="C291" i="41"/>
  <c r="C290" i="41"/>
  <c r="C289" i="41"/>
  <c r="C288" i="41"/>
  <c r="C287" i="41"/>
  <c r="C286" i="41"/>
  <c r="C285" i="41"/>
  <c r="C284" i="41"/>
  <c r="C283" i="41"/>
  <c r="C282" i="41"/>
  <c r="C281" i="41"/>
  <c r="C280" i="41"/>
  <c r="C279" i="41"/>
  <c r="C278" i="41"/>
  <c r="C277" i="41"/>
  <c r="C276" i="41"/>
  <c r="C275" i="41"/>
  <c r="C274" i="41"/>
  <c r="C273" i="41"/>
  <c r="C272" i="41"/>
  <c r="C271" i="41"/>
  <c r="C270" i="41"/>
  <c r="C269" i="41"/>
  <c r="C268" i="41"/>
  <c r="C267" i="41"/>
  <c r="C266" i="41"/>
  <c r="C265" i="41"/>
  <c r="C264" i="41"/>
  <c r="C263" i="41"/>
  <c r="C262" i="41"/>
  <c r="C261" i="41"/>
  <c r="C260" i="41"/>
  <c r="C259" i="41"/>
  <c r="C258" i="41"/>
  <c r="C257" i="41"/>
  <c r="C256" i="41"/>
  <c r="C255" i="41"/>
  <c r="C254" i="41"/>
  <c r="C253" i="41"/>
  <c r="C252" i="41"/>
  <c r="C251" i="41"/>
  <c r="C250" i="41"/>
  <c r="C249" i="41"/>
  <c r="C248" i="41"/>
  <c r="C247" i="41"/>
  <c r="C246" i="41"/>
  <c r="C245" i="41"/>
  <c r="C244" i="41"/>
  <c r="C243" i="41"/>
  <c r="C242" i="41"/>
  <c r="C241" i="41"/>
  <c r="C240" i="41"/>
  <c r="C239" i="41"/>
  <c r="C238" i="41"/>
  <c r="C237" i="41"/>
  <c r="C236" i="41"/>
  <c r="C235" i="41"/>
  <c r="C234" i="41"/>
  <c r="C233" i="41"/>
  <c r="C232" i="41"/>
  <c r="C230" i="41"/>
  <c r="C229" i="41"/>
  <c r="C228" i="41"/>
  <c r="C227" i="41"/>
  <c r="C226" i="41"/>
  <c r="C225" i="41"/>
  <c r="C224" i="41"/>
  <c r="C223" i="41"/>
  <c r="C222" i="41"/>
  <c r="C221" i="41"/>
  <c r="C220" i="41"/>
  <c r="C219" i="41"/>
  <c r="C218" i="41"/>
  <c r="C217" i="41"/>
  <c r="C216" i="41"/>
  <c r="C215" i="41"/>
  <c r="C214" i="41"/>
  <c r="C213" i="41"/>
  <c r="C212" i="41"/>
  <c r="C211" i="41"/>
  <c r="C210" i="41"/>
  <c r="C209" i="41"/>
  <c r="C208" i="41"/>
  <c r="C207" i="41"/>
  <c r="C206" i="41"/>
  <c r="C205" i="41"/>
  <c r="C204" i="41"/>
  <c r="C203" i="41"/>
  <c r="C202" i="41"/>
  <c r="C201" i="41"/>
  <c r="C200" i="41"/>
  <c r="C199" i="41"/>
  <c r="C198" i="41"/>
  <c r="C197" i="41"/>
  <c r="C135" i="41"/>
  <c r="C196" i="41"/>
  <c r="C195" i="41"/>
  <c r="C194" i="41"/>
  <c r="C193" i="41"/>
  <c r="C192" i="41"/>
  <c r="C191" i="41"/>
  <c r="C190" i="41"/>
  <c r="C134" i="41"/>
  <c r="C189" i="41"/>
  <c r="C188" i="41"/>
  <c r="C133" i="41"/>
  <c r="C187" i="41"/>
  <c r="C131" i="41"/>
  <c r="C130" i="41"/>
  <c r="C186" i="41"/>
  <c r="C129" i="41"/>
  <c r="C185" i="41"/>
  <c r="C184" i="41"/>
  <c r="C183" i="41"/>
  <c r="C182" i="41"/>
  <c r="C128" i="41"/>
  <c r="C127" i="41"/>
  <c r="C181" i="41"/>
  <c r="C180" i="41"/>
  <c r="C179" i="41"/>
  <c r="C178" i="41"/>
  <c r="C177" i="41"/>
  <c r="C176" i="41"/>
  <c r="C126" i="41"/>
  <c r="C125" i="41"/>
  <c r="C124" i="41"/>
  <c r="C123" i="41"/>
  <c r="C175" i="41"/>
  <c r="C174" i="41"/>
  <c r="C173" i="41"/>
  <c r="C172" i="41"/>
  <c r="C122" i="41"/>
  <c r="C171" i="41"/>
  <c r="C121" i="41"/>
  <c r="C120" i="41"/>
  <c r="C119" i="41"/>
  <c r="C118" i="41"/>
  <c r="C170" i="41"/>
  <c r="C169" i="41"/>
  <c r="C168" i="41"/>
  <c r="C167" i="41"/>
  <c r="C166" i="41"/>
  <c r="C117" i="41"/>
  <c r="C116" i="41"/>
  <c r="C115" i="41"/>
  <c r="C114" i="41"/>
  <c r="C113" i="41"/>
  <c r="C112" i="41"/>
  <c r="C111" i="41"/>
  <c r="C165" i="41"/>
  <c r="C164" i="41"/>
  <c r="C163" i="41"/>
  <c r="C110" i="41"/>
  <c r="C162" i="41"/>
  <c r="C161" i="41"/>
  <c r="C109" i="41"/>
  <c r="C160" i="41"/>
  <c r="C106" i="41"/>
  <c r="C108" i="41"/>
  <c r="C107" i="41"/>
  <c r="C105" i="41"/>
  <c r="C103" i="41"/>
  <c r="C104" i="41"/>
  <c r="C158" i="41"/>
  <c r="C102" i="41"/>
  <c r="C87" i="41"/>
  <c r="C85" i="41"/>
  <c r="C137" i="41"/>
  <c r="C99" i="41"/>
  <c r="C159" i="41"/>
  <c r="C100" i="41"/>
  <c r="C101" i="41"/>
  <c r="C94" i="41"/>
  <c r="C97" i="41"/>
  <c r="C96" i="41"/>
  <c r="C95" i="41"/>
  <c r="C82" i="41"/>
  <c r="C90" i="41"/>
  <c r="C93" i="41"/>
  <c r="C83" i="41"/>
  <c r="C157" i="41"/>
  <c r="C98" i="41"/>
  <c r="C92" i="41"/>
  <c r="C292" i="41"/>
  <c r="C86" i="41"/>
  <c r="C89" i="41"/>
  <c r="C91" i="41"/>
  <c r="C76" i="41"/>
  <c r="C77" i="41"/>
  <c r="C78" i="41"/>
  <c r="C139" i="41"/>
  <c r="C79" i="41"/>
  <c r="C84" i="41"/>
  <c r="C80" i="41"/>
  <c r="C81" i="41"/>
  <c r="C75" i="41"/>
  <c r="D5" i="41" s="1"/>
  <c r="D90" i="41"/>
  <c r="D103" i="41"/>
  <c r="D279" i="41"/>
  <c r="D278" i="41"/>
  <c r="D277" i="41"/>
  <c r="D276" i="41"/>
  <c r="D275" i="41"/>
  <c r="D274" i="41"/>
  <c r="D273" i="41"/>
  <c r="D272" i="41"/>
  <c r="D271" i="41"/>
  <c r="D270" i="41"/>
  <c r="D269" i="41"/>
  <c r="D268" i="41"/>
  <c r="D267" i="41"/>
  <c r="D266" i="41"/>
  <c r="D265" i="41"/>
  <c r="D264" i="41"/>
  <c r="D263" i="41"/>
  <c r="D262" i="41"/>
  <c r="D261" i="41"/>
  <c r="D260" i="41"/>
  <c r="D259" i="41"/>
  <c r="D258" i="41"/>
  <c r="D257" i="41"/>
  <c r="D256" i="41"/>
  <c r="D255" i="41"/>
  <c r="D254" i="41"/>
  <c r="D253" i="41"/>
  <c r="D252" i="41"/>
  <c r="D251" i="41"/>
  <c r="D250" i="41"/>
  <c r="D249" i="41"/>
  <c r="D248" i="41"/>
  <c r="D247" i="41"/>
  <c r="D246" i="41"/>
  <c r="D245" i="41"/>
  <c r="D244" i="41"/>
  <c r="D243" i="41"/>
  <c r="D242" i="41"/>
  <c r="D241" i="41"/>
  <c r="D240" i="41"/>
  <c r="D239" i="41"/>
  <c r="D238" i="41"/>
  <c r="D237" i="41"/>
  <c r="D236" i="41"/>
  <c r="D235" i="41"/>
  <c r="D234" i="41"/>
  <c r="D233" i="41"/>
  <c r="D232" i="41"/>
  <c r="D230" i="41"/>
  <c r="D229" i="41"/>
  <c r="D228" i="41"/>
  <c r="D227" i="41"/>
  <c r="D226" i="41"/>
  <c r="D225" i="41"/>
  <c r="D224" i="41"/>
  <c r="D223" i="41"/>
  <c r="D222" i="41"/>
  <c r="D221" i="41"/>
  <c r="D220" i="41"/>
  <c r="D219" i="41"/>
  <c r="D218" i="41"/>
  <c r="D217" i="41"/>
  <c r="D216" i="41"/>
  <c r="D215" i="41"/>
  <c r="D214" i="41"/>
  <c r="D213" i="41"/>
  <c r="D212" i="41"/>
  <c r="D211" i="41"/>
  <c r="D210" i="41"/>
  <c r="D209" i="41"/>
  <c r="D208" i="41"/>
  <c r="D207" i="41"/>
  <c r="D206" i="41"/>
  <c r="D205" i="41"/>
  <c r="D204" i="41"/>
  <c r="D203" i="41"/>
  <c r="D202" i="41"/>
  <c r="D201" i="41"/>
  <c r="D200" i="41"/>
  <c r="D199" i="41"/>
  <c r="D197" i="41"/>
  <c r="D135" i="41"/>
  <c r="D196" i="41"/>
  <c r="D195" i="41"/>
  <c r="D194" i="41"/>
  <c r="D193" i="41"/>
  <c r="D192" i="41"/>
  <c r="D190" i="41"/>
  <c r="D134" i="41"/>
  <c r="D189" i="41"/>
  <c r="D188" i="41"/>
  <c r="D133" i="41"/>
  <c r="D187" i="41"/>
  <c r="D131" i="41"/>
  <c r="D186" i="41"/>
  <c r="D129" i="41"/>
  <c r="D185" i="41"/>
  <c r="D184" i="41"/>
  <c r="D183" i="41"/>
  <c r="D182" i="41"/>
  <c r="D128" i="41"/>
  <c r="D181" i="41"/>
  <c r="D180" i="41"/>
  <c r="D179" i="41"/>
  <c r="D178" i="41"/>
  <c r="D177" i="41"/>
  <c r="D176" i="41"/>
  <c r="D126" i="41"/>
  <c r="D125" i="41"/>
  <c r="D175" i="41"/>
  <c r="D174" i="41"/>
  <c r="D173" i="41"/>
  <c r="D172" i="41"/>
  <c r="D122" i="41"/>
  <c r="D171" i="41"/>
  <c r="D121" i="41"/>
  <c r="D120" i="41"/>
  <c r="D119" i="41"/>
  <c r="D170" i="41"/>
  <c r="D169" i="41"/>
  <c r="D168" i="41"/>
  <c r="D167" i="41"/>
  <c r="D166" i="41"/>
  <c r="D117" i="41"/>
  <c r="D116" i="41"/>
  <c r="D115" i="41"/>
  <c r="D114" i="41"/>
  <c r="D113" i="41"/>
  <c r="D112" i="41"/>
  <c r="D164" i="41"/>
  <c r="D163" i="41"/>
  <c r="D110" i="41"/>
  <c r="D162" i="41"/>
  <c r="D161" i="41"/>
  <c r="D109" i="41"/>
  <c r="D160" i="41"/>
  <c r="D106" i="41"/>
  <c r="D108" i="41"/>
  <c r="D107" i="41"/>
  <c r="D105" i="41"/>
  <c r="D138" i="41"/>
  <c r="D102" i="41"/>
  <c r="D87" i="41"/>
  <c r="D85" i="41"/>
  <c r="D137" i="41"/>
  <c r="D99" i="41"/>
  <c r="D159" i="41"/>
  <c r="D100" i="41"/>
  <c r="D101" i="41"/>
  <c r="D94" i="41"/>
  <c r="D97" i="41"/>
  <c r="D96" i="41"/>
  <c r="D95" i="41"/>
  <c r="D82" i="41"/>
  <c r="D157" i="41"/>
  <c r="D98" i="41"/>
  <c r="D92" i="41"/>
  <c r="D292" i="41"/>
  <c r="D86" i="41"/>
  <c r="D89" i="41"/>
  <c r="D91" i="41"/>
  <c r="D81" i="41"/>
  <c r="D80" i="41"/>
  <c r="D84" i="41"/>
  <c r="D79" i="41"/>
  <c r="D139" i="41"/>
  <c r="D78" i="41"/>
  <c r="D77" i="41"/>
  <c r="D76" i="41"/>
  <c r="D75" i="41"/>
  <c r="E5" i="41" s="1"/>
  <c r="D280" i="41"/>
  <c r="D281" i="41"/>
  <c r="D282" i="41"/>
  <c r="D283" i="41"/>
  <c r="D284" i="41"/>
  <c r="D285" i="41"/>
  <c r="D286" i="41"/>
  <c r="D287" i="41"/>
  <c r="D288" i="41"/>
  <c r="D289" i="41"/>
  <c r="D290" i="41"/>
  <c r="D291" i="41"/>
  <c r="D124" i="41"/>
  <c r="D83" i="41"/>
  <c r="D165" i="41"/>
  <c r="D93" i="41"/>
  <c r="D104" i="41"/>
  <c r="D111" i="41"/>
  <c r="D118" i="41"/>
  <c r="D123" i="41"/>
  <c r="D127" i="41"/>
  <c r="D130" i="41"/>
  <c r="D191" i="41"/>
  <c r="D198" i="41"/>
  <c r="D158" i="41"/>
  <c r="D79" i="45"/>
  <c r="D80" i="45"/>
  <c r="D81" i="45"/>
  <c r="D82" i="45"/>
  <c r="D227" i="45"/>
  <c r="D85" i="45"/>
  <c r="D83" i="45"/>
  <c r="D84" i="45"/>
  <c r="D86" i="45"/>
  <c r="D93" i="45"/>
  <c r="D92" i="45"/>
  <c r="D91" i="45"/>
  <c r="D90" i="45"/>
  <c r="D87" i="45"/>
  <c r="D96" i="45"/>
  <c r="D108" i="45"/>
  <c r="D98" i="45"/>
  <c r="D99" i="45"/>
  <c r="D100" i="45"/>
  <c r="D101" i="45"/>
  <c r="D102" i="45"/>
  <c r="D103" i="45"/>
  <c r="D104" i="45"/>
  <c r="D97" i="45"/>
  <c r="D105" i="45"/>
  <c r="D225" i="45"/>
  <c r="D226" i="45"/>
  <c r="D109" i="45"/>
  <c r="D111" i="45"/>
  <c r="D112" i="45"/>
  <c r="D113" i="45"/>
  <c r="D114" i="45"/>
  <c r="D115" i="45"/>
  <c r="D116" i="45"/>
  <c r="D117" i="45"/>
  <c r="D228" i="45"/>
  <c r="D229" i="45"/>
  <c r="D230" i="45"/>
  <c r="D123" i="45"/>
  <c r="D119" i="45"/>
  <c r="D121" i="45"/>
  <c r="D122" i="45"/>
  <c r="D124" i="45"/>
  <c r="D125" i="45"/>
  <c r="D126" i="45"/>
  <c r="D127" i="45"/>
  <c r="D231" i="45"/>
  <c r="D232" i="45"/>
  <c r="D233" i="45"/>
  <c r="D234" i="45"/>
  <c r="D131" i="45"/>
  <c r="D132" i="45"/>
  <c r="D130" i="45"/>
  <c r="D133" i="45"/>
  <c r="D134" i="45"/>
  <c r="D135" i="45"/>
  <c r="D235" i="45"/>
  <c r="D236" i="45"/>
  <c r="D237" i="45"/>
  <c r="D138" i="45"/>
  <c r="D139" i="45"/>
  <c r="D140" i="45"/>
  <c r="D141" i="45"/>
  <c r="D142" i="45"/>
  <c r="D143" i="45"/>
  <c r="D238" i="45"/>
  <c r="D239" i="45"/>
  <c r="D146" i="45"/>
  <c r="D147" i="45"/>
  <c r="D148" i="45"/>
  <c r="D149" i="45"/>
  <c r="D240" i="45"/>
  <c r="D241" i="45"/>
  <c r="D152" i="45"/>
  <c r="D153" i="45"/>
  <c r="D154" i="45"/>
  <c r="D155" i="45"/>
  <c r="D242" i="45"/>
  <c r="D243" i="45"/>
  <c r="D158" i="45"/>
  <c r="D159" i="45"/>
  <c r="D160" i="45"/>
  <c r="D161" i="45"/>
  <c r="D244" i="45"/>
  <c r="D245" i="45"/>
  <c r="D163" i="45"/>
  <c r="D165" i="45"/>
  <c r="D166" i="45"/>
  <c r="D167" i="45"/>
  <c r="D246" i="45"/>
  <c r="D247" i="45"/>
  <c r="D170" i="45"/>
  <c r="D171" i="45"/>
  <c r="D172" i="45"/>
  <c r="D173" i="45"/>
  <c r="D248" i="45"/>
  <c r="D249" i="45"/>
  <c r="D175" i="45"/>
  <c r="D176" i="45"/>
  <c r="D177" i="45"/>
  <c r="D178" i="45"/>
  <c r="D250" i="45"/>
  <c r="D179" i="45"/>
  <c r="D180" i="45"/>
  <c r="D181" i="45"/>
  <c r="D182" i="45"/>
  <c r="D251" i="45"/>
  <c r="D183" i="45"/>
  <c r="D184" i="45"/>
  <c r="D185" i="45"/>
  <c r="D186" i="45"/>
  <c r="D252" i="45"/>
  <c r="D187" i="45"/>
  <c r="D188" i="45"/>
  <c r="D189" i="45"/>
  <c r="D253" i="45"/>
  <c r="D190" i="45"/>
  <c r="D191" i="45"/>
  <c r="D254" i="45"/>
  <c r="D192" i="45"/>
  <c r="D193" i="45"/>
  <c r="D255" i="45"/>
  <c r="D194" i="45"/>
  <c r="D195" i="45"/>
  <c r="D256" i="45"/>
  <c r="D196" i="45"/>
  <c r="D197" i="45"/>
  <c r="D257" i="45"/>
  <c r="D198" i="45"/>
  <c r="D199" i="45"/>
  <c r="D258" i="45"/>
  <c r="D200" i="45"/>
  <c r="D201" i="45"/>
  <c r="D202" i="45"/>
  <c r="D203" i="45"/>
  <c r="D204" i="45"/>
  <c r="D259" i="45"/>
  <c r="D205" i="45"/>
  <c r="D206" i="45"/>
  <c r="D260" i="45"/>
  <c r="D207" i="45"/>
  <c r="D261" i="45"/>
  <c r="D208" i="45"/>
  <c r="D262" i="45"/>
  <c r="D209" i="45"/>
  <c r="D263" i="45"/>
  <c r="D264" i="45"/>
  <c r="D265" i="45"/>
  <c r="D266" i="45"/>
  <c r="D267" i="45"/>
  <c r="D268" i="45"/>
  <c r="D269" i="45"/>
  <c r="D270" i="45"/>
  <c r="D271" i="45"/>
  <c r="D272" i="45"/>
  <c r="D273" i="45"/>
  <c r="D274" i="45"/>
  <c r="D275" i="45"/>
  <c r="D276" i="45"/>
  <c r="D88" i="45"/>
  <c r="D106" i="45"/>
  <c r="D94" i="45"/>
  <c r="D107" i="45"/>
  <c r="E13" i="41" l="1"/>
  <c r="E14" i="41"/>
  <c r="D13" i="41"/>
  <c r="E12" i="41"/>
  <c r="D12" i="41"/>
  <c r="D14" i="41"/>
  <c r="D10" i="45"/>
  <c r="E10" i="45"/>
  <c r="E13" i="45"/>
  <c r="D11" i="45"/>
  <c r="E11" i="45"/>
  <c r="D12" i="45"/>
  <c r="E9" i="45"/>
  <c r="E7" i="45"/>
  <c r="D8" i="45"/>
  <c r="E8" i="45"/>
  <c r="D9" i="45"/>
  <c r="E8" i="41"/>
  <c r="D7" i="41"/>
  <c r="E7" i="41"/>
  <c r="E6" i="41"/>
  <c r="D6" i="41"/>
  <c r="D13" i="45"/>
  <c r="D21" i="45"/>
  <c r="D23" i="45"/>
  <c r="D24" i="45"/>
  <c r="D22" i="45"/>
  <c r="E23" i="45"/>
  <c r="D7" i="45"/>
  <c r="E24" i="45"/>
  <c r="E22" i="45"/>
  <c r="E14" i="45"/>
  <c r="D19" i="45"/>
  <c r="D20" i="45"/>
  <c r="D15" i="45"/>
  <c r="D16" i="45"/>
  <c r="D14" i="45"/>
  <c r="D17" i="45"/>
  <c r="D18" i="45"/>
  <c r="E6" i="45"/>
  <c r="D6" i="45"/>
  <c r="L97" i="41"/>
  <c r="E9" i="41"/>
  <c r="D5" i="45"/>
  <c r="E5" i="45"/>
  <c r="E10" i="41"/>
  <c r="E11" i="41"/>
  <c r="D11" i="41"/>
  <c r="D10" i="41"/>
  <c r="D8" i="41"/>
  <c r="D9" i="41"/>
  <c r="D118" i="45" l="1"/>
  <c r="E12" i="45" s="1"/>
  <c r="D128" i="45"/>
  <c r="E15" i="45" s="1"/>
  <c r="D136" i="45"/>
  <c r="E16" i="45" s="1"/>
  <c r="D144" i="45"/>
  <c r="E17" i="45" s="1"/>
  <c r="D150" i="45"/>
  <c r="E18" i="45" s="1"/>
  <c r="D156" i="45"/>
  <c r="E19" i="45" s="1"/>
  <c r="D162" i="45"/>
  <c r="E20" i="45" s="1"/>
  <c r="D168" i="45"/>
  <c r="E21" i="45" s="1"/>
  <c r="D174" i="45"/>
  <c r="J79" i="41" l="1"/>
  <c r="I79" i="41"/>
  <c r="J95" i="41"/>
  <c r="I95" i="41"/>
  <c r="L95" i="41" s="1"/>
  <c r="L79" i="41" l="1"/>
  <c r="H5" i="41"/>
  <c r="G48" i="46"/>
  <c r="H48" i="46"/>
  <c r="I48" i="46"/>
  <c r="I45" i="46" s="1"/>
  <c r="F48" i="46"/>
  <c r="F45" i="46" s="1"/>
  <c r="H71" i="46"/>
  <c r="I71" i="46"/>
  <c r="G69" i="46"/>
  <c r="F69" i="46"/>
  <c r="H60" i="46"/>
  <c r="I60" i="46"/>
  <c r="F60" i="46"/>
  <c r="G58" i="46"/>
  <c r="H58" i="46"/>
  <c r="I58" i="46"/>
  <c r="F58" i="46"/>
  <c r="G51" i="46"/>
  <c r="I76" i="46"/>
  <c r="J76" i="46"/>
  <c r="F51" i="46"/>
  <c r="I75" i="46" l="1"/>
  <c r="I77" i="46" s="1"/>
  <c r="B80" i="46" s="1"/>
  <c r="F75" i="46"/>
  <c r="B69" i="46"/>
  <c r="O6" i="41"/>
  <c r="B38" i="46" s="1"/>
  <c r="O3" i="41"/>
  <c r="B84" i="46" s="1"/>
  <c r="B86" i="46" s="1"/>
  <c r="G45" i="46"/>
  <c r="C45" i="46" s="1"/>
  <c r="G75" i="46"/>
  <c r="I50" i="46"/>
  <c r="I43" i="46" s="1"/>
  <c r="H50" i="46"/>
  <c r="B48" i="46"/>
  <c r="H45" i="46"/>
  <c r="B45" i="46" s="1"/>
  <c r="B60" i="46"/>
  <c r="J75" i="46"/>
  <c r="J77" i="46" s="1"/>
  <c r="F50" i="46"/>
  <c r="F43" i="46" s="1"/>
  <c r="F76" i="46"/>
  <c r="F77" i="46" s="1"/>
  <c r="B79" i="46" s="1"/>
  <c r="G50" i="46"/>
  <c r="G76" i="46"/>
  <c r="B58" i="46"/>
  <c r="C48" i="46"/>
  <c r="H3" i="41"/>
  <c r="H4" i="41"/>
  <c r="B51" i="46"/>
  <c r="B76" i="46" s="1"/>
  <c r="B71" i="46"/>
  <c r="J24" i="41"/>
  <c r="J23" i="41" s="1"/>
  <c r="L106" i="41"/>
  <c r="K24" i="41" s="1"/>
  <c r="K23" i="41" s="1"/>
  <c r="F27" i="46"/>
  <c r="G13" i="46"/>
  <c r="G43" i="46" l="1"/>
  <c r="H43" i="46"/>
  <c r="B81" i="46"/>
  <c r="B50" i="46"/>
  <c r="B43" i="46" s="1"/>
  <c r="B75" i="46"/>
  <c r="B77" i="46" s="1"/>
  <c r="C80" i="46"/>
  <c r="K75" i="46"/>
  <c r="K76" i="46"/>
  <c r="G77" i="46"/>
  <c r="H76" i="46" s="1"/>
  <c r="G24" i="41"/>
  <c r="I11" i="41"/>
  <c r="I24" i="41"/>
  <c r="I23" i="41" s="1"/>
  <c r="G16" i="46"/>
  <c r="G20" i="46"/>
  <c r="G21" i="46" s="1"/>
  <c r="G18" i="46"/>
  <c r="G17" i="46"/>
  <c r="H75" i="46" l="1"/>
  <c r="C79" i="46"/>
  <c r="G23" i="41"/>
  <c r="F20" i="46"/>
  <c r="I197" i="41"/>
  <c r="I190" i="41"/>
  <c r="I186" i="41"/>
  <c r="L186" i="41" s="1"/>
  <c r="I181" i="41"/>
  <c r="L181" i="41" s="1"/>
  <c r="I175" i="41"/>
  <c r="L175" i="41" s="1"/>
  <c r="I170" i="41"/>
  <c r="I164" i="41"/>
  <c r="I138" i="41"/>
  <c r="I292" i="41"/>
  <c r="I15" i="41" l="1"/>
  <c r="L15" i="41" s="1"/>
  <c r="L138" i="41"/>
  <c r="I8" i="41"/>
  <c r="C81" i="46"/>
  <c r="D80" i="46" s="1"/>
  <c r="L164" i="41"/>
  <c r="L292" i="41"/>
  <c r="L13" i="41"/>
  <c r="L170" i="41"/>
  <c r="L190" i="41"/>
  <c r="G38" i="41"/>
  <c r="L197" i="41"/>
  <c r="D79" i="46" l="1"/>
  <c r="G37" i="41"/>
  <c r="I5" i="45"/>
  <c r="N8" i="45"/>
  <c r="I105" i="41"/>
  <c r="I75" i="41"/>
  <c r="L5" i="45" l="1"/>
  <c r="I4" i="45"/>
  <c r="G20" i="41"/>
  <c r="G19" i="41" s="1"/>
  <c r="I5" i="41"/>
  <c r="K5" i="41" s="1"/>
  <c r="J5" i="41"/>
  <c r="I10" i="41"/>
  <c r="N5" i="45"/>
  <c r="M5" i="45"/>
  <c r="L12" i="41"/>
  <c r="L14" i="41"/>
  <c r="J105" i="41"/>
  <c r="L105" i="41" s="1"/>
  <c r="J75" i="41"/>
  <c r="J74" i="41" l="1"/>
  <c r="J69" i="41"/>
  <c r="G5" i="45"/>
  <c r="I20" i="41"/>
  <c r="I19" i="41" s="1"/>
  <c r="G5" i="41"/>
  <c r="K75" i="41"/>
  <c r="K69" i="41" s="1"/>
  <c r="L75" i="41" l="1"/>
  <c r="K74" i="41"/>
  <c r="J20" i="41"/>
  <c r="J19" i="41" s="1"/>
  <c r="I13" i="46"/>
  <c r="E13" i="46"/>
  <c r="C13" i="46"/>
  <c r="K20" i="41" l="1"/>
  <c r="K19" i="41" s="1"/>
  <c r="I20" i="46"/>
  <c r="I23" i="46" s="1"/>
  <c r="C50" i="46"/>
  <c r="C43" i="46" s="1"/>
  <c r="I16" i="46"/>
  <c r="C16" i="46" s="1"/>
  <c r="I21" i="46"/>
  <c r="I26" i="46"/>
  <c r="I24" i="46"/>
  <c r="I22" i="46"/>
  <c r="I18" i="46"/>
  <c r="I17" i="46"/>
  <c r="I25" i="46" l="1"/>
  <c r="C71" i="46"/>
  <c r="C60" i="46"/>
  <c r="C69" i="46"/>
  <c r="C58" i="46"/>
  <c r="C63" i="46"/>
  <c r="C51" i="46"/>
  <c r="C76" i="46" s="1"/>
  <c r="C18" i="46"/>
  <c r="G23" i="46"/>
  <c r="C23" i="46" s="1"/>
  <c r="G25" i="46"/>
  <c r="C25" i="46" s="1"/>
  <c r="G22" i="46"/>
  <c r="C22" i="46" s="1"/>
  <c r="C20" i="46"/>
  <c r="G24" i="46"/>
  <c r="C24" i="46" s="1"/>
  <c r="G26" i="46"/>
  <c r="C26" i="46" s="1"/>
  <c r="E21" i="46"/>
  <c r="C17" i="46"/>
  <c r="I84" i="41"/>
  <c r="K46" i="41"/>
  <c r="I71" i="41" l="1"/>
  <c r="I2" i="41"/>
  <c r="J7" i="41"/>
  <c r="I7" i="41"/>
  <c r="K7" i="41" s="1"/>
  <c r="C75" i="46"/>
  <c r="C77" i="46" s="1"/>
  <c r="D75" i="46" s="1"/>
  <c r="L84" i="41"/>
  <c r="K29" i="41" s="1"/>
  <c r="G29" i="41"/>
  <c r="L7" i="41"/>
  <c r="L8" i="41"/>
  <c r="C27" i="46"/>
  <c r="D76" i="46" l="1"/>
  <c r="K43" i="41"/>
  <c r="K38" i="41" l="1"/>
  <c r="K37" i="41" s="1"/>
  <c r="K39" i="41"/>
  <c r="I96" i="41" l="1"/>
  <c r="J6" i="41" l="1"/>
  <c r="J3" i="41" s="1"/>
  <c r="P3" i="41" s="1"/>
  <c r="I74" i="41"/>
  <c r="G16" i="41" s="1"/>
  <c r="I6" i="41"/>
  <c r="K6" i="41" s="1"/>
  <c r="L78" i="41"/>
  <c r="L69" i="41" s="1"/>
  <c r="I9" i="41"/>
  <c r="L9" i="41" s="1"/>
  <c r="L96" i="41"/>
  <c r="G31" i="41"/>
  <c r="G28" i="41" s="1"/>
  <c r="L10" i="41"/>
  <c r="L11" i="41"/>
  <c r="L5" i="41"/>
  <c r="M5" i="41" s="1"/>
  <c r="L6" i="45"/>
  <c r="N17" i="45"/>
  <c r="K194" i="45"/>
  <c r="K78" i="45" s="1"/>
  <c r="J194" i="45"/>
  <c r="J78" i="45" s="1"/>
  <c r="L3" i="45" l="1"/>
  <c r="R3" i="41" s="1"/>
  <c r="C84" i="46"/>
  <c r="L74" i="41"/>
  <c r="G44" i="46" s="1"/>
  <c r="H39" i="41"/>
  <c r="H34" i="41"/>
  <c r="H21" i="41"/>
  <c r="H25" i="41"/>
  <c r="H23" i="41"/>
  <c r="H37" i="41"/>
  <c r="H19" i="41"/>
  <c r="H28" i="41"/>
  <c r="L194" i="45"/>
  <c r="L78" i="45" s="1"/>
  <c r="I44" i="46" s="1"/>
  <c r="G6" i="45"/>
  <c r="G7" i="45" s="1"/>
  <c r="G8" i="45" s="1"/>
  <c r="G9" i="45" s="1"/>
  <c r="M6" i="45"/>
  <c r="G6" i="41"/>
  <c r="G7" i="41" s="1"/>
  <c r="L6" i="41"/>
  <c r="M6" i="41" s="1"/>
  <c r="M7" i="41" s="1"/>
  <c r="M8" i="41" s="1"/>
  <c r="M9" i="41" s="1"/>
  <c r="M10" i="41" s="1"/>
  <c r="M11" i="41" s="1"/>
  <c r="M12" i="41" s="1"/>
  <c r="M13" i="41" s="1"/>
  <c r="M14" i="41" s="1"/>
  <c r="M15" i="41" s="1"/>
  <c r="I4" i="41"/>
  <c r="K3" i="41"/>
  <c r="P6" i="41" s="1"/>
  <c r="K31" i="41"/>
  <c r="K28" i="41" s="1"/>
  <c r="N23" i="45"/>
  <c r="N22" i="45"/>
  <c r="N16" i="45"/>
  <c r="O17" i="45" s="1"/>
  <c r="N18" i="45"/>
  <c r="O18" i="45" s="1"/>
  <c r="N10" i="45"/>
  <c r="N21" i="45"/>
  <c r="N19" i="45"/>
  <c r="N20" i="45"/>
  <c r="N15" i="45"/>
  <c r="N7" i="45"/>
  <c r="N11" i="45"/>
  <c r="N12" i="45"/>
  <c r="N14" i="45"/>
  <c r="N13" i="45"/>
  <c r="N9" i="45"/>
  <c r="N6" i="45"/>
  <c r="E7" i="37"/>
  <c r="F7" i="37"/>
  <c r="G7" i="37"/>
  <c r="I7" i="37"/>
  <c r="J7" i="37"/>
  <c r="K7" i="37"/>
  <c r="L7" i="37"/>
  <c r="D7" i="37"/>
  <c r="M9" i="37"/>
  <c r="M10" i="37"/>
  <c r="M11" i="37"/>
  <c r="M12" i="37"/>
  <c r="M13" i="37"/>
  <c r="M14" i="37"/>
  <c r="M15" i="37"/>
  <c r="H9" i="37"/>
  <c r="H10" i="37"/>
  <c r="N10" i="37" s="1"/>
  <c r="H11" i="37"/>
  <c r="H12" i="37"/>
  <c r="H13" i="37"/>
  <c r="H14" i="37"/>
  <c r="H15" i="37"/>
  <c r="M8" i="37"/>
  <c r="H8" i="37"/>
  <c r="C85" i="46" l="1"/>
  <c r="C86" i="46" s="1"/>
  <c r="S3" i="41"/>
  <c r="R4" i="41" s="1"/>
  <c r="D85" i="46" s="1"/>
  <c r="M3" i="45"/>
  <c r="R6" i="41" s="1"/>
  <c r="C44" i="46"/>
  <c r="J46" i="45"/>
  <c r="J48" i="45"/>
  <c r="O6" i="45"/>
  <c r="O4" i="45"/>
  <c r="G8" i="41"/>
  <c r="G9" i="41" s="1"/>
  <c r="G10" i="41" s="1"/>
  <c r="G11" i="41" s="1"/>
  <c r="G12" i="41" s="1"/>
  <c r="G13" i="41" s="1"/>
  <c r="G14" i="41" s="1"/>
  <c r="G15" i="41" s="1"/>
  <c r="O23" i="45"/>
  <c r="O16" i="45"/>
  <c r="G10" i="45"/>
  <c r="G11" i="45" s="1"/>
  <c r="G12" i="45" s="1"/>
  <c r="G13" i="45" s="1"/>
  <c r="G14" i="45" s="1"/>
  <c r="G15" i="45" s="1"/>
  <c r="G16" i="45" s="1"/>
  <c r="G17" i="45" s="1"/>
  <c r="G18" i="45" s="1"/>
  <c r="G19" i="45" s="1"/>
  <c r="G20" i="45" s="1"/>
  <c r="G21" i="45" s="1"/>
  <c r="G22" i="45" s="1"/>
  <c r="G23" i="45" s="1"/>
  <c r="G24" i="45" s="1"/>
  <c r="O11" i="45"/>
  <c r="O20" i="45"/>
  <c r="O19" i="45"/>
  <c r="O21" i="45"/>
  <c r="O22" i="45"/>
  <c r="O12" i="45"/>
  <c r="O13" i="45"/>
  <c r="G35" i="45"/>
  <c r="O9" i="45"/>
  <c r="O10" i="45"/>
  <c r="O15" i="45"/>
  <c r="O14" i="45"/>
  <c r="O7" i="45"/>
  <c r="O8" i="45"/>
  <c r="N11" i="37"/>
  <c r="N14" i="37"/>
  <c r="N15" i="37"/>
  <c r="M7" i="37"/>
  <c r="N13" i="37"/>
  <c r="N9" i="37"/>
  <c r="H7" i="37"/>
  <c r="O2" i="37" s="1"/>
  <c r="N8" i="37"/>
  <c r="N12" i="37"/>
  <c r="P4" i="41" l="1"/>
  <c r="D84" i="46" s="1"/>
  <c r="C38" i="46"/>
  <c r="S6" i="41"/>
  <c r="R7" i="41" s="1"/>
  <c r="H42" i="45"/>
  <c r="H36" i="45"/>
  <c r="H40" i="45"/>
  <c r="H51" i="45"/>
  <c r="H54" i="45"/>
  <c r="H45" i="45"/>
  <c r="H38" i="45"/>
  <c r="H56" i="45"/>
  <c r="J45" i="45"/>
  <c r="O3" i="45"/>
  <c r="L12" i="45"/>
  <c r="L13" i="45" s="1"/>
  <c r="L14" i="45" s="1"/>
  <c r="L15" i="45" s="1"/>
  <c r="L16" i="45" s="1"/>
  <c r="L17" i="45" s="1"/>
  <c r="L18" i="45" s="1"/>
  <c r="L19" i="45" s="1"/>
  <c r="L20" i="45" s="1"/>
  <c r="L21" i="45" s="1"/>
  <c r="L22" i="45" s="1"/>
  <c r="L23" i="45" s="1"/>
  <c r="O1" i="37"/>
  <c r="N7" i="37"/>
  <c r="M1" i="37" s="1"/>
  <c r="P7" i="41" l="1"/>
  <c r="M3" i="37"/>
</calcChain>
</file>

<file path=xl/comments1.xml><?xml version="1.0" encoding="utf-8"?>
<comments xmlns="http://schemas.openxmlformats.org/spreadsheetml/2006/main">
  <authors>
    <author>SSJ-Thoranit</author>
    <author>Windows User</author>
  </authors>
  <commentList>
    <comment ref="J7" authorId="0">
      <text>
        <r>
          <rPr>
            <b/>
            <sz val="9"/>
            <color indexed="81"/>
            <rFont val="Tahoma"/>
            <family val="2"/>
          </rPr>
          <t>SSJ-Thoranit:</t>
        </r>
        <r>
          <rPr>
            <sz val="9"/>
            <color indexed="81"/>
            <rFont val="Tahoma"/>
            <family val="2"/>
          </rPr>
          <t xml:space="preserve">
ถึง อาคารผู้ป่วยพิเศษ 12 เตียง  รพ.ชนแดน 13 ลบ.</t>
        </r>
      </text>
    </comment>
    <comment ref="K7" authorId="0">
      <text>
        <r>
          <rPr>
            <b/>
            <sz val="9"/>
            <color indexed="81"/>
            <rFont val="Tahoma"/>
            <family val="2"/>
          </rPr>
          <t>SSJ-Thoranit:</t>
        </r>
        <r>
          <rPr>
            <sz val="9"/>
            <color indexed="81"/>
            <rFont val="Tahoma"/>
            <family val="2"/>
          </rPr>
          <t xml:space="preserve">
ถึง ถนน คสล. สสอ.หล่มสัก 0.87 ลบ.</t>
        </r>
      </text>
    </comment>
    <comment ref="E119" authorId="1">
      <text>
        <r>
          <rPr>
            <b/>
            <sz val="9"/>
            <color indexed="81"/>
            <rFont val="Tahoma"/>
            <family val="2"/>
          </rPr>
          <t>Windows User:</t>
        </r>
        <r>
          <rPr>
            <sz val="9"/>
            <color indexed="81"/>
            <rFont val="Tahoma"/>
            <family val="2"/>
          </rPr>
          <t xml:space="preserve">
เพิ่มให้ตรงกับโครงการเสนอธนารักษ์
</t>
        </r>
      </text>
    </comment>
  </commentList>
</comments>
</file>

<file path=xl/sharedStrings.xml><?xml version="1.0" encoding="utf-8"?>
<sst xmlns="http://schemas.openxmlformats.org/spreadsheetml/2006/main" count="4567" uniqueCount="972">
  <si>
    <t>จังหวัด</t>
  </si>
  <si>
    <t>รวมเงินทั้งสิ้น</t>
  </si>
  <si>
    <t>ลำดับ</t>
  </si>
  <si>
    <t>อำเภอ</t>
  </si>
  <si>
    <t>จำนวนเงิน</t>
  </si>
  <si>
    <t>ราคาต่อหน่วย(บาท)</t>
  </si>
  <si>
    <t>A</t>
  </si>
  <si>
    <t>เขต</t>
  </si>
  <si>
    <t>F2</t>
  </si>
  <si>
    <t>S</t>
  </si>
  <si>
    <t>ตำบล</t>
  </si>
  <si>
    <t>M1</t>
  </si>
  <si>
    <t>P</t>
  </si>
  <si>
    <t>จำนวน
หน่วย</t>
  </si>
  <si>
    <t>จังหวัด................................</t>
  </si>
  <si>
    <t>รวมเงิน</t>
  </si>
  <si>
    <t>หน่วยบริการ</t>
  </si>
  <si>
    <t>หน่วยบริหาร</t>
  </si>
  <si>
    <t>หมายเหตุ</t>
  </si>
  <si>
    <t>เขตสุขภาพที่.........</t>
  </si>
  <si>
    <t>ระดับ
หน่วยงาน</t>
  </si>
  <si>
    <t>เลขที่แบบ</t>
  </si>
  <si>
    <t>จำนวน (หน่วย)</t>
  </si>
  <si>
    <t xml:space="preserve">แผนคำของบประมาณรายจ่ายประจำปีงบประมาณ พ.ศ. 2564 รายการงบลงทุน ค่าครุภัณฑ์ ที่ดินและสิ่งก่อสร้าง </t>
  </si>
  <si>
    <t>หน่วยงานส่วนภูมิภาค สังกัดสำนักงานปลัดกระทรวงสาธารณสุข</t>
  </si>
  <si>
    <t>ตามระยะเวลาก่อสร้าง</t>
  </si>
  <si>
    <t xml:space="preserve">วงเงินรวม
(บาท)
</t>
  </si>
  <si>
    <t xml:space="preserve">เหตุผล คำชี้แจง
</t>
  </si>
  <si>
    <t>ประเภทสิ่งก่อสร้าง</t>
  </si>
  <si>
    <t>ประเภทการขอ</t>
  </si>
  <si>
    <t>2. จำนวนเงินต้องไม่มีเศษหลักสิบและหลักหน่วย</t>
  </si>
  <si>
    <t xml:space="preserve">ชื่อสถานที่ 
(ชื่อเต็ม)
</t>
  </si>
  <si>
    <t>3. เลขที่แบบ หมายถึง เลขที่แบบตามบัญชีสิ่งก่อสร้างของกองแบบแผน กรมสนับสนุนบริการสุขภาพ  กรณีแบบเอกชนให้ระบุ "แบบเอกชน"</t>
  </si>
  <si>
    <t>4. ชื่อสถานที่ให้ระบุชื่อเต็ม เช่น โรงพยาบาลส่งเสริมสุขภาพตำบลบ้านบางเขน</t>
  </si>
  <si>
    <t>ระดับหน่วยงาน</t>
  </si>
  <si>
    <t>M2</t>
  </si>
  <si>
    <t>F1</t>
  </si>
  <si>
    <t>F3</t>
  </si>
  <si>
    <t>PCC</t>
  </si>
  <si>
    <t>ขอใหม่</t>
  </si>
  <si>
    <t>ขอเพิ่ม</t>
  </si>
  <si>
    <t>ขอทดแทน</t>
  </si>
  <si>
    <t>ประเภทครุภัณฑ์</t>
  </si>
  <si>
    <t xml:space="preserve">รายการครุภัณฑ์
</t>
  </si>
  <si>
    <t xml:space="preserve">รายการสิ่งก่อสร้าง 
</t>
  </si>
  <si>
    <t>1.อาคารรักษา(RX)</t>
  </si>
  <si>
    <t>2.อาคารผู้ป่วยนอก(OPD)</t>
  </si>
  <si>
    <t>3.อาคารผู้ป่วยใน(IPD)</t>
  </si>
  <si>
    <t>4.อาคารMultifunction(MUL)</t>
  </si>
  <si>
    <t>5.อาคารที่พักอาศัย(RES)</t>
  </si>
  <si>
    <t>6.อาคารสนับสนุน(SUP)</t>
  </si>
  <si>
    <t>4.การแพทย์ช่วยชีวิต(Life)</t>
  </si>
  <si>
    <t>8.ยูนิตทำฟัน(บัญชีนวัตกรรม)(inno-Dent)</t>
  </si>
  <si>
    <t>7.ยูนิตทำฟัน(Dent)</t>
  </si>
  <si>
    <t>6.การแพทย์ทั่วไป(บัญชีนวัตกรรม)(inno-Med)</t>
  </si>
  <si>
    <t>2.การแพทย์วินิจฉัยและรักษา(DxRx)</t>
  </si>
  <si>
    <t>1.การแพทย์วินิจฉัย(Dx)</t>
  </si>
  <si>
    <t>3.การแพทย์รักษา(Rx)</t>
  </si>
  <si>
    <t>5.การแพทย์สนับสนุน(Sup)</t>
  </si>
  <si>
    <t>9.ยานพาหนะและขนส่ง(Car)</t>
  </si>
  <si>
    <t>10.รถพยาบาล(Amb)</t>
  </si>
  <si>
    <t>11.รถพยาบาล(บัญชีนวัตกรรม)(inno-Amb)</t>
  </si>
  <si>
    <t>12.คอมพิวเตอร์(Com)</t>
  </si>
  <si>
    <t>13.CCTV</t>
  </si>
  <si>
    <t>14.สำนักงาน(Off)</t>
  </si>
  <si>
    <t>15.งานบ้านงานครัว(Home)</t>
  </si>
  <si>
    <t>16.วิทยาศาสตร์(Sci)</t>
  </si>
  <si>
    <t>17.อื่นๆ</t>
  </si>
  <si>
    <t>คำอธิบาย :</t>
  </si>
  <si>
    <t>ครุภัณฑ์</t>
  </si>
  <si>
    <t>ก่อสร้าง</t>
  </si>
  <si>
    <t>รวมวงเงินทั้งสิ้น</t>
  </si>
  <si>
    <t>1. ส่งข้อมูลผ่านโปรแกรมคำของบลงทุน ของกองบริหารการสาธารณสุข ภายในวันที่ 6 ธันวาคม 2562</t>
  </si>
  <si>
    <t xml:space="preserve">สรุปแผนคำของบประมาณรายจ่ายประจำปีงบประมาณ พ.ศ. 2564 รายการงบลงทุน ค่าครุภัณฑ์ ที่ดินและสิ่งก่อสร้าง </t>
  </si>
  <si>
    <t xml:space="preserve">สรุปสัดส่วน : </t>
  </si>
  <si>
    <t>5. รายการตามหัวข้อระดับหน่วยงาน, ประเภทการขอ, ประเภทสิ่งก่อสร้าง และประเภทครุภัณฑ์ ให้บันทึกข้อมูลตามรายการที่กำหนด(ด้านล่าง) เท่านั้น ซึ่งสร้างเป็น drop down list ไว้แล้ว</t>
  </si>
  <si>
    <t>7.ก่อสร้าง/ปรับปรุงระบบบำบัดน้ำเสีย(WASTE)</t>
  </si>
  <si>
    <t>*ใช้สำหรับเตรียมบันทึกรายการคำขอในโปรแกรมคำขอเท่านั้น</t>
  </si>
  <si>
    <t>8.อาคารสำนักงาน(ADM)</t>
  </si>
  <si>
    <t>สำนักงานเขต/สสจ./สสอ.</t>
  </si>
  <si>
    <t>9.ก่อสร้างอื่นๆ</t>
  </si>
  <si>
    <t>10.ปรับปรุงอื่นๆ(SITE)</t>
  </si>
  <si>
    <t>ตั้งงบ ปี 67
(บาท)</t>
  </si>
  <si>
    <t>ตั้งงบ ปี 68
(บาท)</t>
  </si>
  <si>
    <t>ตั้งงบ ปี 69
(บาท)</t>
  </si>
  <si>
    <t xml:space="preserve">แผนคำของบประมาณรายจ่ายประจำปีงบประมาณ พ.ศ. 2567 รายการงบลงทุน ค่าครุภัณฑ์ ที่ดินและสิ่งก่อสร้าง </t>
  </si>
  <si>
    <t>แผนคำของบประมาณรายจ่ายประจำปีงบประมาณ พ.ศ. 2567 รายการงบลงทุน ค่าครุภัณฑ์ ที่ดินและสิ่งก่อสร้าง</t>
  </si>
  <si>
    <t>ลำดับ ความ สำคัญ</t>
  </si>
  <si>
    <t>โรงพยาบาลวังโป่ง</t>
  </si>
  <si>
    <t>วังโป่ง</t>
  </si>
  <si>
    <t>เพชรบูรณ์</t>
  </si>
  <si>
    <t>ยังไม่มีสำหรับรองรับผู้ติดเชื้อCovid-19</t>
  </si>
  <si>
    <t>เอกสารเลขที่ก.35/มี.ค./63</t>
  </si>
  <si>
    <t>ยังไม่มีสำหรับช่วยกระบวนการปั๊มและฟื้นคืนชีพผู้ป่วย</t>
  </si>
  <si>
    <t>เครื่องติดตามการทำงานของหัวใจและสัญญาณชีพ6พารามิเตอร์ระบบรวมศูนย์ไม่น้อยกว่า4เตียง</t>
  </si>
  <si>
    <t>ยังไม่มีสำหรับติดตามสัญญาณชีพผู้ป่วย</t>
  </si>
  <si>
    <t>มีไม่เพียงพอสำหรับควบคุมการให้สารน้ำทางหลอดเลือดดำผู้ป่วย</t>
  </si>
  <si>
    <t>ทดแทนของเดิมที่ชำรุด</t>
  </si>
  <si>
    <t>แบบปรับปรุงหอผู้ป่วย เพื่อรองรับผู้ติดเชื้อ Covid-19 หอผู้ป่วยพิเศษ ชนิดห้องแยกการติดเชื้อทางอากาศ (AIIR)</t>
  </si>
  <si>
    <t>เครื่องควบคุมการให้สารน้ำทางหลอดเลือดดำชนิด1สาย  Infusion Pump</t>
  </si>
  <si>
    <t>เครื่องช่วยนวดหัวใจและฟื้นคืนชีพผู้ป่วยอัตโนมัติ   Auto pulse</t>
  </si>
  <si>
    <t>ยูนิตทันตกรรม</t>
  </si>
  <si>
    <t>ทดแทนเครื่องเก่าอายุการใช้งานมากกว่า 15 ปี</t>
  </si>
  <si>
    <t>เครื่องรับสัญญาณภาพเอกซเรย์เป็นดิจิตอลชนิดชุดรับภาพแฟลตพาแนลไร้สาย</t>
  </si>
  <si>
    <t>DF-6</t>
  </si>
  <si>
    <t>ทดแทนเครื่องเก่าอายุการใช้งานมากกว่า 8 ปี (ER, WARD)</t>
  </si>
  <si>
    <t>เครื่องตรวจคลื่นไฟฟ้าหัวใจ พร้อมระบบวิเคราะห์ผล และจัดเก็บภาพในระบบเครือข่าย</t>
  </si>
  <si>
    <t>ME-6</t>
  </si>
  <si>
    <t>ทดแทนเครื่องเก่าอายุการใช้งานมากกว่า 10 ปี (ER, WARD)</t>
  </si>
  <si>
    <t>เครื่องตรวจอวัยวะภายในด้วยคลื่นเสียงความถี่สูง ชนิดหิ้วถือ 2 หัวตรวจ</t>
  </si>
  <si>
    <t>US-6</t>
  </si>
  <si>
    <t>ยังไม่มี ใช้ในงานการแพทย์ฉุกเฉิน ER</t>
  </si>
  <si>
    <t>เครื่องมืออุ่นสารน้ำหรือเลือดเพื่อให้ทางหลอดเลือดดำ</t>
  </si>
  <si>
    <t>BB-1</t>
  </si>
  <si>
    <t>ยังไม่มี เป็นเครื่องมือควรมีใน ER</t>
  </si>
  <si>
    <t>MP-19</t>
  </si>
  <si>
    <t>รพช. ยังไม่มีอุปกรณ์นี้ ER ผู้ป่วยวิกฤติมีความยากลำบากในการเปิดเส้นเลือด</t>
  </si>
  <si>
    <t>ตู้เคลื่อนย้ายผู้ป่วยติดเชื้อ</t>
  </si>
  <si>
    <t>MP-15</t>
  </si>
  <si>
    <t>รพช. ยังไม่มีอุปกรณ์นี้</t>
  </si>
  <si>
    <t>ED-12</t>
  </si>
  <si>
    <t>บุคลากรหมุนเวียนบ่อย ยังไม่มีหุ่นฝึก</t>
  </si>
  <si>
    <t>เครื่องชั่งน้ำหนักผู้ป่วยบนเปลนอน</t>
  </si>
  <si>
    <t>MP-17</t>
  </si>
  <si>
    <t>ชุดตรวจหูตา</t>
  </si>
  <si>
    <t>ENT-20</t>
  </si>
  <si>
    <t>ทดแทนเครื่องเก่า ชำรุด(ER, OPD)</t>
  </si>
  <si>
    <t>เครื่องควบคุมการให้สารละลายโดยใช้กระบอกฉีด Syringe pump</t>
  </si>
  <si>
    <t>ใช้สำหรับให้ยาทางหลอดเลือดดำแก่ทารก ซึ่งมีปริมาณยาจำนวนน้อยมาก</t>
  </si>
  <si>
    <t>Neopuff(อุปกรณ์ช่วยหายใจแรงดันบวกใช้ในการกู้ชีพทารกแรกเกิด)</t>
  </si>
  <si>
    <t>ทดแทนของเดิมที่มีอายุการใช้งาน&gt; 22 ปี</t>
  </si>
  <si>
    <t>เครื่องให้การรักษาด้วยแสงเลเซอร์กำลังสูง</t>
  </si>
  <si>
    <t>ยังไม่มีบริการ</t>
  </si>
  <si>
    <t>หม้อแช่พาราฟิน</t>
  </si>
  <si>
    <t>จักรยานนั่งปั่น</t>
  </si>
  <si>
    <t>ตู้เย็นเก็บเลือดขนาดไม่น้อยกว่า 20 คิว</t>
  </si>
  <si>
    <t>เครื่องถ่ายเอกสารระบบดิจิตอล (ขาว - ดำ และสี) ความเร็ว 40 แผ่นต่อนาที</t>
  </si>
  <si>
    <t>ทดแทนเครื่องเก่าชำรุด</t>
  </si>
  <si>
    <t>เครื่องกระตุกไฟฟ้าหัวใจชนิดไบเฟสิค พร้อมภาควัดออกซิเจนและคาร์บอนไดออกไซด์ในเลือด</t>
  </si>
  <si>
    <t>เครื่องตรวจสแกนหาหลอดเลือดดาตื้นใต้ผิวหนัง</t>
  </si>
  <si>
    <t>หุ่นจำลองฝึกปฏิบัติการช่วยชีวิตขั้นสูงขนาดเต็มตัวแบบผู้ใหญ่</t>
  </si>
  <si>
    <t>เครื่องชั่งน้ำหนักแบบดิจิตอล พร้อมที่วัดส่วนสูง</t>
  </si>
  <si>
    <t>เครื่องดูดสูญญากาศช่วยคลอด vacuum aspirator for childbirth</t>
  </si>
  <si>
    <t>อาคารผู้ป่วยใน</t>
  </si>
  <si>
    <t>รับผิดชอบพื้นที่จำนวน 65 หมู่บ้าน 10,593 หลังคาเรือน ประชากร 36,595  คน 
จำนวนผู้รับบริการทั้งหมดที่มารับบริการในปี 2564 ผู้ป่วยนอก 80,608 ครั้ง 
เฉลี่ย 221 คน/วัน ผู้ป่วยใน 2,995 คน เฉลี่ย 26 คน/วัน อัตราครองเตียงร้อยละ 107.09 วันนอน 14,466 วัน/ปี เพื่อให้มีอาคารพักผู้ป่วยอย่างเพียงพอในการสร้างเสริมประสิทธิภาพในการบริการสุขภาพแก่ประชาชน ให้ได้รับบริการที่มีมาตรฐาน ลดความแออัด ลดการส่งต่อ สร้างความพึงพอใจในบริการให้แก่ประชาชน</t>
  </si>
  <si>
    <t>โรงพยาบาลชนแดน</t>
  </si>
  <si>
    <t>ชนแดน</t>
  </si>
  <si>
    <t>พัฒนาการให้บริการ</t>
  </si>
  <si>
    <t>อาคารพัสดุ เป็นอาคาร คสล.2 ชั้น พื้นที่ใช้สอยประมาณ 576 ตารางเมตร</t>
  </si>
  <si>
    <t>อาคารสนับสนุนบริการ</t>
  </si>
  <si>
    <t>ห้องชุดครอบครัว 24 ครอบครัว เป็นอาคาร คสล.3 ชั้น พื้นที่ใช้สอยประมาณ 819 ตารางเมตร</t>
  </si>
  <si>
    <t>อาคารพักอาศัย</t>
  </si>
  <si>
    <t>บ้านพักข้าราชการชำนาญงาน/ปฏิบัติการ/อาวุโส/ชำนาญการ เป็นอาคาร คสล.2 ชั้น พื้นที่ใช้สอยประมาณ 80 ตารางเมตร</t>
  </si>
  <si>
    <t>อาคารซักฟอก เป็นอาคาร คสล.1 ชั้น พื้นที่ใช้สอยประมาณ 225 ตารางเมตร</t>
  </si>
  <si>
    <t>อาคารตรวจและเก็บศพ เป็นอาคาร คสล.1 ชั้น พื้นที่ใช้สอยประมาณ 252 ตารางเมตร</t>
  </si>
  <si>
    <t>XR-3</t>
  </si>
  <si>
    <t>ครุภัณฑ์การแพทย์</t>
  </si>
  <si>
    <t>รถพยาบาลโครงสร้างปลอดภัยเคลือบสารต้านจุลชีพ รองรับชุดปฏิบัติการฉุกเฉินระดับสูง (Advanced Life support unit : ALS)</t>
  </si>
  <si>
    <t>VM-11</t>
  </si>
  <si>
    <t>ครุภัณฑ์ยานพาหนะ</t>
  </si>
  <si>
    <t>เครื่องตรวจสมรรถภาพทารกในครรภ์สำหรับตรวจเด็กแฝด</t>
  </si>
  <si>
    <t>FT-2</t>
  </si>
  <si>
    <t>เครื่องตรวจอวัยวะภายในด้วยคลื่นเสียงความถี่สูงชนิดสี 2 หัวตรวจ</t>
  </si>
  <si>
    <t>US-5</t>
  </si>
  <si>
    <t>BB-19</t>
  </si>
  <si>
    <t>เครื่องติดตามสัญญาณชีพ พร้อมเครื่องกระตุกหัวใจในรถพยาบาลเพื่อเชื่อมต่อระบบศูนย์กลางการรักษาทางไกล</t>
  </si>
  <si>
    <t>ME-19</t>
  </si>
  <si>
    <t>ชุดอุปกรณ์ช่วยชีวิตทารกแรกคลอด</t>
  </si>
  <si>
    <t>NB-12</t>
  </si>
  <si>
    <t>เครื่องตรวจสมรรถภาพปอดด้วยเครื่องคอมพิวเตอร์</t>
  </si>
  <si>
    <t>HL-18</t>
  </si>
  <si>
    <t>เครื่องผนึกสายถุงบรรจุโลหิตแบบเคลื่อนที่</t>
  </si>
  <si>
    <t>BB-13</t>
  </si>
  <si>
    <t>เครื่องนึ่งฆ่าเชื้อจุลินทรีย์ด้วยไอน้ำระบบอัตโนมัติขนาดไม่น้อยกว่า 700 ลิตร ห้องนึ่งทรงกระบอกชนิด 1 ประตู</t>
  </si>
  <si>
    <t>CSSD-23</t>
  </si>
  <si>
    <t>เครื่องจี้ห้ามเลือดและตัดเนื้อเยื่อด้วยไฟฟ้าขนาดไม่น้อยกว่า 300 วัตต์</t>
  </si>
  <si>
    <t>CE-13</t>
  </si>
  <si>
    <t>เครื่องกระตุ้นกล้ามเนื้อด้วยไฟฟ้า พร้อมอัลตราซาวด์</t>
  </si>
  <si>
    <t>PT-14</t>
  </si>
  <si>
    <t>เครื่องพิมพ์สำเนาระบบดิจิตอล ความละเอียด 300 x 600 จุดต่อตารางนิ้ว</t>
  </si>
  <si>
    <t>OFF-14</t>
  </si>
  <si>
    <t>ครุภัณฑ์สำนักงาน</t>
  </si>
  <si>
    <t>เครื่องตรวจคลื่นไฟฟ้าหัวใจ พร้อมระบบวิเคราะห์ผล บันทึกกระดาษความร้อนขนาดเอ 4</t>
  </si>
  <si>
    <t>ME-5</t>
  </si>
  <si>
    <t>เครื่องติดตามการทำงานของหัวใจและสัญญาณชีพ 6 พารามิเตอร์ ระบบรวมศูนย์ไม่น้อยกว่า 4 เตียง</t>
  </si>
  <si>
    <t>ME-14</t>
  </si>
  <si>
    <t>โคมไฟผ่าตัดใหญ่โคมคู่ขนาดไม่น้อยกว่า 130,000 ลักซ์ หลอดแอลอีดี</t>
  </si>
  <si>
    <t>LO-4</t>
  </si>
  <si>
    <t>เครื่องติดตามการทำงานของหัวใจและสัญญาณชีพอัตโนมัติ ขนาดใหญ่</t>
  </si>
  <si>
    <t>ME-18</t>
  </si>
  <si>
    <t>ตู้ปลอดเชื้อ class II ไม่น้อยกว่า 2 ฟุต</t>
  </si>
  <si>
    <t>BB-16</t>
  </si>
  <si>
    <t>เครื่องวัดระดับบิลิรูบินในทารก</t>
  </si>
  <si>
    <t>NB-8</t>
  </si>
  <si>
    <t>เครื่องวัดความดันอัตโนมัติ พร้อมวัดความเข้มข้นออกซิเจนในเลือดสำหรับทารกแรกคลอด</t>
  </si>
  <si>
    <t>ME-26</t>
  </si>
  <si>
    <t>เครื่องส่องรักษาทารกตัวเหลืองแบบสองด้าน</t>
  </si>
  <si>
    <t>NB-10</t>
  </si>
  <si>
    <t>เครื่องส่องตรวจทางเดินหายใจระบบวีดิทัศน์ ขนาดเล็ก</t>
  </si>
  <si>
    <t>ES-2</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</si>
  <si>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</si>
  <si>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VT-17</t>
  </si>
  <si>
    <t>เครื่องถ่ายเอกสารระบบดิจิตอล (ขาว - ดำ) ความเร็ว 40 แผ่นต่อนาที</t>
  </si>
  <si>
    <t>OFF-7</t>
  </si>
  <si>
    <t>เตียงเคลื่อนย้ายผู้ป่วยปรับระดับไฮดรอลิก พร้อมเอกซเรย์ผ่านได้</t>
  </si>
  <si>
    <t>BP-6</t>
  </si>
  <si>
    <t>อาคารพักเจ้าหน้าที่</t>
  </si>
  <si>
    <t>โรงพยาบาลหนองไผ่</t>
  </si>
  <si>
    <t>หนองไผ่</t>
  </si>
  <si>
    <t xml:space="preserve">โรงพยาบาลหนองไผ่ได้ขยายการให้บริการ จาก 30 เตียง เป็น 150 เตียง ซึ่งมีจำนวนแพทย์ พยาบาล และเจ้าหน้าที่ด้านอื่นๆเพิ่มมากขึ้น </t>
  </si>
  <si>
    <t>แบบอาคารพักเจ้าหน้าที่ ระบบบำบัดขนาด 300 ลบ.ม./วัน</t>
  </si>
  <si>
    <t>โรงพยาบาลหนองไผ่ได้ขยายการให้บริการ จาก 30 เตียง เป็น 150 เตียง เพื่อคุณภาพสิ่งแวดล้อมทางน้ำภายในโรงพยาบาลหนองไผ่ และลดปัญหาน้ำเสีย</t>
  </si>
  <si>
    <t>เตียงผ่าตัดด้านศัลยกรรมออร์โธปิดิกส์</t>
  </si>
  <si>
    <t>รองรับแพทย์เฉพาะทางสาขาออร์โธปิดิกส์ จบมาปฎิบัติงานในปีงบประมาณ 2567</t>
  </si>
  <si>
    <t>ชุดเครื่องมือผ่าตัดกระดูกพื้นฐาน</t>
  </si>
  <si>
    <t>ชุดสว่านเจาะและเลื่อยตัดกระดูกมาตรฐาน</t>
  </si>
  <si>
    <t>เครื่องอบฆ่าเชื้ออัตโนมัติด้วยแก๊สเอทิลีนออกไซด์ 100 % แบบเจาะแก๊สอัตโนมัติขนาดความจุไม่น้อยกว่า 240 ลิตร</t>
  </si>
  <si>
    <t xml:space="preserve">โรงพยาบาลหนองไผ่ได้ขยายการให้บริการ จาก 30 เตียง เป็น 150 เตียง เครื่องเดิมมีขนาดเล็ก ไม่เพียงพอต่อการใช้งาน </t>
  </si>
  <si>
    <t>ระบบบำบัดน้ำเสียรวม ระบบรวบรวมน้ำเสียและระบบระบายน้ำฝน (ป้องกันน้ำท่วมขัง) อัตรา การบำบัด 500 ลบ.ม./วัน</t>
  </si>
  <si>
    <t>โรงพยาบาลหล่มสัก</t>
  </si>
  <si>
    <t>หล่มสัก</t>
  </si>
  <si>
    <t>เพื่องรองรับการขยายบริการ ทดแทนของเดิมที่มีอายุการใช้งานมากกว่า30 ปี โดยได้ดำเนิการออกแบบเสร็จเรียบร้อยขาดเพียงงบประมาณในการก่อสร้าง</t>
  </si>
  <si>
    <t>อาคารพักเจ้าหน้าที่ 96 ห้อง เป็นอาคาร คสล.7 ชั้น พื้นที่ใช้สอยประมาณ 3,908 ตารางเมตร</t>
  </si>
  <si>
    <t xml:space="preserve">อาคารที่พักไม่เพียงพอกับบุคลากรที่ปฏิบัติงานโดยเฉพาะที่ขึ้นปฏิบัติงานเวรเช้า /บ่าย /ดึก และเตรียมรองรับกับแพทย์สาขาเชี่ยวชาญ/ทุนพยาบาลที่อยู่ระหว่างศึกษาและรองรับนักศึกษาแพทย์ดังนี้                 1.)พยาบาลพักอาศัยอย่างแออัดห้องพักละ 3 คนและมีพักห้องละ 4 คนถึงจำนวน 10 ห้องและมีพยาบาลที่รอคิวห้องพักอีกจำนวน 27 คนซึ่งต้องเช่าที่พัก ภายนอกไม่สะดวกในการขึ้นปฏิบัติงานเวรบ่าย/ดึกและมีความเสี่ยงอันตราย         2.)รองรับแพทย์โครงการเพิ่มพูนทักษะปีละ 10 คน และมีช่วงเวลาคาบเกี่ยวระหว่างปีที่1และปีที่2 ที่ต้องจัดหาที่พักภายนอกโรงพยาบาล               3.)รองรับแพทย์ที่กำลังศึกษาสาขาเชี่ยวชาญต่างๆระหว่างปี2566-2567 จำนวน 29 คน        </t>
  </si>
  <si>
    <t>อาคารสนับสนุนบริการ 5 ชั้น เป็นอาคาร คสล.5 ชั้น พื้นที่ใช้สอยประมาณ 7,487 ตารางเมตร</t>
  </si>
  <si>
    <t>ขยายการบริการรับผิดชอบประชากรทั้งอำเภอ 156,768 คน และเป็นโรงพยาบาลแม่ข่ายรับผิดชอบผู้มารับบริการครอบคลุม 3 อำเภอ ประชาการรวม 3 อำเภอ รวมประชากรทั้งสิ้น 250,176 คน มีผู้รับบริการในปีงบประมาณ 203,469 ราย รพช.แม่ข่าย (M2) 150 เตียง SP Positioning ยกระดับเป็น รพ.ทั่วไป ระดับ M1</t>
  </si>
  <si>
    <t>บ้านพักผู้อำนวยการระดับสูง</t>
  </si>
  <si>
    <t>โรงพยาบาลชุมชน 150 เตียง ระดับ M2   ที่พักไม่เพียงพอกับบุคลากร ต้องอาศัยอยู่ห้องละ 2 - 3 คน และใช้บ้านพักผู้อำนวยการโรงพยาบาลเป็นบ้านพักเจ้าหน้าที่แทน จึงขอเพิ่มเพื่อสร้างเป็นบ้านผู้อำนวยการโรงพยาบาล</t>
  </si>
  <si>
    <t>ทางเดินเชื่อม</t>
  </si>
  <si>
    <t xml:space="preserve">เนื่องจากได้งบประมาณในการสร้างอาคารผู้ป่วยนอกและอุบัติเหตุขึ้นใหม่  และยังไม่มีทางเชื่อมระหว่างอาคารเดิมกับอาคารใหม่ ที่จะแล้วเสร็จในปี ๖๖  แต่ยังไม่มีทางเชื่อมสำหรับบริการประชาชน สามารถบรรเทาความเดือดร้อนของประชาชนผู้ติดต่อราชการแลเป็นการสร้างขวัญและกำลังใจะเจ้าหน้าที่ ในการให้บริการแก่ประชาชนอย่างมีประสิทธิภาพเพิ่มมากขึ้น  </t>
  </si>
  <si>
    <t>เครื่องกำเนิดไฟฟ้า ขนาดไม่น้อยกว่า 800 กิโลวัตต์</t>
  </si>
  <si>
    <t>ครุภัณฑ์ไฟฟ้าและวิทยุ</t>
  </si>
  <si>
    <t>รับผิดชอบประชากรทั้งอำเภอ 157532 คน รพช.แม่ข่าย  (M2) 150 เตียง SP Positioning ขยายเป็น รพ.ขนาด 200 เตียง เป็น node ทารกแรกเกิด(เพิ่มเติม) ศัลยกรรม บริการโรคตา ไตเทียม บริการเวชกรรมฟื้นฟู และ node รองรับอุบัติเหตุ (lavel 4) ในพื้นที่โซนเหนือของจังหวัด รับผิดชอบอำเภอหล่มเก่า ประชากร 49963 คน อำเภอน้ำหนาว ประชากร 12486 คน  เพื่อให้มีครุภัณฑ์เพียงพอในการรักษาดูแลผู้ป่วย มีผู้รับบริการในปีงบประมาณ 327208 ราย ก่อสร้างอาคารผู้ป่วยใน 114 เตียง จึงต้องจัดหาครุภัณฑ์รองรับ เพื่อให้สามารถบริการให้ผู้ป่วยได้รับการดูแลรักษาที่มีประสิทธิภาพ  ลดการส่งต่อผู้ป่วยรักษา</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</si>
  <si>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</si>
  <si>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ครุภัณฑ์การแพทย์สนับสนุน</t>
  </si>
  <si>
    <t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t>
  </si>
  <si>
    <t>ครุภัณฑ์การแพทย์รักษา</t>
  </si>
  <si>
    <t xml:space="preserve">เครื่องติดตามการทำงานของหัวใจและสัญญาณชีพ 4 พารามิเตอร์ ระบบรวมศูนย์ไม่น้อยกว่า  8 เตียง </t>
  </si>
  <si>
    <t>โคมไฟผ่าตัดใหญ่โคมคู่ขนาดไม่น้อยกว่า 130000 ลักซ์หลอดแอลอีดี</t>
  </si>
  <si>
    <t>โรงพยาบาลส่งเสริมสุขภาพตำบลวังซอง</t>
  </si>
  <si>
    <t>ท่าพล</t>
  </si>
  <si>
    <t>ที่พักอาศัย</t>
  </si>
  <si>
    <t xml:space="preserve">ประชากร5,135 คน เป็นขนาด .,L... มีเจ้าหน้าที่ 6 คน        มีบ้านพักเดิม.1..หลัง สภาพบ้านพักเดิมชำรุด ไม่มีคนอยู่  เนื่องจากชำรุดไม่คุ้มกับการซ่อมแซม                                                </t>
  </si>
  <si>
    <t>โรงพยาบาลส่งเสริมสุขภาพตำบลถ้ำน้ำบัง</t>
  </si>
  <si>
    <t>นายม</t>
  </si>
  <si>
    <t>รพ.สต.ถ้ำน้ำบัง จนท. 7 คนประชากร 3,525 คน(ทะเบียนราษฎร์)/2,515(สำรวจ)รพ.สต.ขนาด Mมีบ้านพักเดิม 2 หลัง
สภาพบ้านเดิม ชำรุด2หลังไม่มีคนอยู่บ้านพักสร้างพร้อมสถานีอนามัยในงบโครงการประชากรสร้างปี2522</t>
  </si>
  <si>
    <t>โรงพยาบาลส่งเสริมสุขภาพตำบลตะเบาะ</t>
  </si>
  <si>
    <t>ตะเบาะ</t>
  </si>
  <si>
    <t xml:space="preserve">รพ.สต.ตะเบาะจนท. 7 คนประชากร8592 (ตามทะเบียนราษฎ์) /5758(สำรวจ) รพสต.L บ้านพักระดับ1-2 จำนวน1หลัง สภาพชำรุดบางส่วน มีจนท.พักอาศัย 1 คน ก่อสร้างพร้อมสถานีอนามัยโครงการประขากร ป2522                                  </t>
  </si>
  <si>
    <t>ปรับปรุงซ่อมแซมบ้านพักข้าราชการ  2 หลัง</t>
  </si>
  <si>
    <t>สะเดียง</t>
  </si>
  <si>
    <t>ชำรุด</t>
  </si>
  <si>
    <t>ปรับปรุงห้องเก็บรักษายาให้ได้มาตรฐาน</t>
  </si>
  <si>
    <t>โรงพยาบาลส่งเสริมสุขภาพตำบลนางั่ว</t>
  </si>
  <si>
    <t>นางั่ว</t>
  </si>
  <si>
    <t>เพื่อพัฒนามาตรฐานห้องยาและรักษาคุณภาพยา</t>
  </si>
  <si>
    <t>โรงพยาบาลส่งเสริมสุขภาพตำบลดงมูลเหล็ก</t>
  </si>
  <si>
    <t>ดงมูลเหล็ก</t>
  </si>
  <si>
    <t>รักษาคุณภาพยา</t>
  </si>
  <si>
    <t>โรงพยาบาลส่งเสริมสุขภาพตำบลบ้านพี้</t>
  </si>
  <si>
    <t>บ้านโตก</t>
  </si>
  <si>
    <t>เพื่อรักษาคุณภาพยาและให้ผ่านเกณฑ์มาตรฐาน รพ.สต.ติดดาว</t>
  </si>
  <si>
    <t>ปรับปรุง ซ่อมแซม ห้องsupply ส่วนเตรียมอุปกรณ์ทางการแพทย์ Sterile</t>
  </si>
  <si>
    <t>โรงพยาบาลส่งเสริมสุขภาพตำบลห้วยสะแก</t>
  </si>
  <si>
    <t>ห้วยสะแก</t>
  </si>
  <si>
    <t>เพื่อให้ถูกต้องตามมาตรฐาน</t>
  </si>
  <si>
    <t>ปรับปรุง ห้อง supply  ส่วนเตรียมอุปกรณ์ทางการแพทย์ Sterile</t>
  </si>
  <si>
    <t>โรงพยาบาลส่งเสริมสุขภาพตำบลยางลาด</t>
  </si>
  <si>
    <t>ระวิง</t>
  </si>
  <si>
    <t>ปรับปรุงระบบ Sterile ให้ได้มาตรฐาน สำหรับบริการประชาชน</t>
  </si>
  <si>
    <t xml:space="preserve"> ปรับปรุงห้อง Supply</t>
  </si>
  <si>
    <t>เพื่อบริการประชาชนที่มีคุณภาพ ปลอดภัยและผ่านเกณฑ์มาตรฐาน รพ.สต.ติดดาว</t>
  </si>
  <si>
    <t xml:space="preserve"> ปรับปรุงห้อง ER</t>
  </si>
  <si>
    <t>ชำรุด เพื่อสะดวก ปลอดภัยในการบริการประชาชนและให้ผ่านเกณ์มาตรฐาน รพ.สต.ติดดาว</t>
  </si>
  <si>
    <t>ปรับปรุงระบบปรับอากาศและระบายอากาศห้องทันตกรรม</t>
  </si>
  <si>
    <t>โรงพยาบาลส่งเสริมสุขภาพตำบลบบ้านโคก</t>
  </si>
  <si>
    <t>บ้านโคก</t>
  </si>
  <si>
    <t>เพื่อความปลอดภัยกับผู้รับบริการและผู้ให้บริการ</t>
  </si>
  <si>
    <t>ปรับปรุงห้องทันตกรรมให้ได้มาตรฐาน</t>
  </si>
  <si>
    <t>โรงพยาบาลส่งเสริมสุขภาพตำบลน้ำร้อน</t>
  </si>
  <si>
    <t>น้ำร้อน</t>
  </si>
  <si>
    <t>ให้บริการทันตกรรม</t>
  </si>
  <si>
    <t>ฝ้าเพดานอาคารเอนกประสงค์ รพ.สต.สะเดียง</t>
  </si>
  <si>
    <t>โรงพยาบาลส่งเสริมสุขภาพตำบลสะเดียง</t>
  </si>
  <si>
    <t>เพื่อสุขอนามัยของผู้รับบริการ เนื่องจากมีนกพิราบมาทำรับเป็นจำนวนมาก</t>
  </si>
  <si>
    <t>ปรับปรุงซ่อมแซมหลังคาและฝ้าเพดาน</t>
  </si>
  <si>
    <t>โรงพยาบาลส่งเสริมสุขภาพท่าพล</t>
  </si>
  <si>
    <t>เพื่อความปลอดภัยในชีวิตและทรัพย์สินของทางราชการ</t>
  </si>
  <si>
    <t>โรงพยาบาลส่งเสริมสุขภาพตำบลพนานิคม</t>
  </si>
  <si>
    <t>ปรับปรุง ซ่อมแซมหลังคาห้องประชุม</t>
  </si>
  <si>
    <t>โรงพยาบาลส่งเสริมสุขภาพตำบลป่าแดง</t>
  </si>
  <si>
    <t>ป่าเลา</t>
  </si>
  <si>
    <t>เพื่อความปลอดภัยในทรัพย์สินของทางราชการ</t>
  </si>
  <si>
    <t>เพื่อรักษาความปลอดภัยสถานบริการ</t>
  </si>
  <si>
    <t>โรงพยาบาลส่งเสริมสุขภาพตำบลบ้านพลำ</t>
  </si>
  <si>
    <t>โรงพยาบาลส่งเสริมสุขภาพตำบลชอนไพร</t>
  </si>
  <si>
    <t>ชอนไพร</t>
  </si>
  <si>
    <t>รั้วหน้าหน้า รพ.สต.พร้อมป้าย</t>
  </si>
  <si>
    <t>ก่อสร้างและต่อเติมรั้วลวดหนาม  เสาสูงจากพื้น 2 เมตร ฝังดินลงไป 0.50 เมตร (เสาแบบไม่มีฐาน) ขึงลวด 6 ชั้น ความยาวรวม 120 เมตร</t>
  </si>
  <si>
    <t>โรงพยาบาลส่งเสริมตำบลห้วยใหญ่</t>
  </si>
  <si>
    <t>ห้วยใหญ่</t>
  </si>
  <si>
    <t>รั้วลวดหนามเดิมเกิดการชำรุดเสียสาย เสารั้วบางส่วนถูกดินทับ เสาปูนพุพัง เส้นลวดหนามบางจุดขาดเสีหาย</t>
  </si>
  <si>
    <t>ปรับปรุงประตู รั้วด้านหน้า รพ.สต.พร้อมป้าย</t>
  </si>
  <si>
    <t>ชำรุดเพื่อให้ผู้มารับบริการสะดวกในการเข้าถึงบริการและมีความปลอดภัย</t>
  </si>
  <si>
    <t>ประตู รั้วหน้าหน้า รพ.สต.พร้อมป้าย</t>
  </si>
  <si>
    <t>เพื่อให้ผู้มารับบริการสะดวกในการเข้าถึงบริการและมีความปลอดภัย</t>
  </si>
  <si>
    <t>ปรับปรุง ซ่อมแซมห้องน้ำ</t>
  </si>
  <si>
    <t>เพื่อสนับสนุนงานให้บริการประชาชนที่มารับบริการที่รพ.สต.</t>
  </si>
  <si>
    <t>โรงพยาบาลส่งเสริมสุขภาพตำบลระวงิ</t>
  </si>
  <si>
    <t>ห้องน้ำนอกตัวอาคาร</t>
  </si>
  <si>
    <t>เพื่อให้บริการประชาชน</t>
  </si>
  <si>
    <t>ปรับปรุงระบบระบายน้ำรอบอาคาร</t>
  </si>
  <si>
    <t>โรงพยาบาลส่งเสริมสุขภาพตำบลบ้านโคก</t>
  </si>
  <si>
    <t>เพื่อป้องกันน้ำท่วมสร้างความเสียหายแก่เวชภัณฑ์ยาและวัสดุอุปกรณ์</t>
  </si>
  <si>
    <t xml:space="preserve"> ปรับปรุงท่อระบายน้ำรอบอาคาร </t>
  </si>
  <si>
    <t>เพื่อป้องกันความเสียหายจากน้ำบริเวณอาคาร</t>
  </si>
  <si>
    <t>ปรับปรุงท่อระบายน้ำรอบอาคาร</t>
  </si>
  <si>
    <t>เพื่อป้องกันน้ำท่วมบริเวณอาคาร</t>
  </si>
  <si>
    <t>ปรับปรุงซ่อมแซมรางระบายน้ำรอบๆ อาคาร รพ.สต.ห้วยใหญ่</t>
  </si>
  <si>
    <t>รางระบายน้ำถูกเกิดการอุดตัน ดินทับปิดรางระบายน้ำ ตัวรางชำรุด ฝาปิดรางระบายน้ำชำรุดหักผุพังทั้งหมด</t>
  </si>
  <si>
    <t>โรงพยาบาลส่งเสริมสุขภาพตำบลท่าพล</t>
  </si>
  <si>
    <t>ปรับปรุงบ้านพักเจ้าหน้าที่</t>
  </si>
  <si>
    <t>เพื่อให้เจ้าหน้าที่และเครื่องมือทางการแพทย์มีความปลอดภัย</t>
  </si>
  <si>
    <t>ปรับปรุงซ่อมแซมบ้านพักข้าราชการ ระดับ 2-3 จำนวน 1 หลัง</t>
  </si>
  <si>
    <t>โรงพยาบาลส่งเสริมสุขภาพตำบลห้วยใหญ่</t>
  </si>
  <si>
    <t>อาคารบ้านพักที่มีใช้อยู่ ประตูพุพัง หน้าชำรุดเสียหาย มุ้งลวดกันแมลงขาด ปูนกระเบื้องห้องน้ำชำรุด</t>
  </si>
  <si>
    <t>ปรับปรุง อาคาร สถานีอนามัย (หลังเดิม)</t>
  </si>
  <si>
    <t>ขยายพื้นที่บริการประชาชน และปรับปรุงสถานที่ทำการชมรม อสม.รพ.สต.ยางลาด</t>
  </si>
  <si>
    <t>ปรับปรุงห้องประชุม</t>
  </si>
  <si>
    <t>เพื่อสนับสนุนกิจกรรมพัฒนาความรู้และทักษะการดูแลสุขภาพให้แก่ประชาชน</t>
  </si>
  <si>
    <t>ซ่อมแซมปรับปรุงกันสาดหน้าอาคาร รพ.สต.สะเดียง</t>
  </si>
  <si>
    <t>ต่อเติมห้องนวดแผนไทย</t>
  </si>
  <si>
    <t>เพื่อให้บริการผู้ป่วย</t>
  </si>
  <si>
    <t>โรงรถสำหรับผู้รับบริการ</t>
  </si>
  <si>
    <t>เพื่อความปลอดภัยของผู้รับบริการ</t>
  </si>
  <si>
    <t>เพื่อความสะดวกและปลอดภัยกับผู้มารับบริการ</t>
  </si>
  <si>
    <t>โรงพยาบาลส่งเสริมสุขภาพตำบลหนองผักบุ้ง</t>
  </si>
  <si>
    <t>เพื่อใช้ในงาน ให้ความสะดวกและปลอดภัยกับผู้มารับบริการ</t>
  </si>
  <si>
    <t>โรงรถ</t>
  </si>
  <si>
    <t>เพื่อผู้รับบริการ</t>
  </si>
  <si>
    <t xml:space="preserve">ปรับปรุงบ้านพักข้าราชการระดับ1-2 เป็นห้องSupply ขนาดพื้นที่ 26.10 ตารางเมตร </t>
  </si>
  <si>
    <t>โรงพยาบาลส่งเสริมสุขภาพตำบลกงกะยาง</t>
  </si>
  <si>
    <t>เนื่องจากห้องSupply เดิมได้ปรับปรุงเป็นห้อง ER จึงไม่มีห้องSupply ในการจัดเตรียมเครื่องมือทางการแพทย์</t>
  </si>
  <si>
    <t>ปรับปรุงต่อเติมห้องเก็บกายอุปกรณ์ด้านข้างอาคาร</t>
  </si>
  <si>
    <t>เพื่อเก็บรักษากายอุปกรณ์และอุปกรณ์ทางการแพทย์หรืออื่นๆ</t>
  </si>
  <si>
    <t xml:space="preserve"> ปรับปรุงต่อเติมห้องเก็บของหลังอาคาร</t>
  </si>
  <si>
    <t>เพื่อเก็บรักษาเอกสารหรืออื่นๆ</t>
  </si>
  <si>
    <t>ติดตั้งเหล็กดัดบริเวณหน้าต่างและประตู บริเวณโดยรอบสำนักงาน</t>
  </si>
  <si>
    <t>เพื่อใช้ในงาน ให้ความปลอดภัยแก่วัสดุและทรัพย์สินในสำนักงาน</t>
  </si>
  <si>
    <t>-</t>
  </si>
  <si>
    <t>ปรับปรุงต่อเติมห้องเก็บของหลังอาคาร</t>
  </si>
  <si>
    <t>ปรับปรุงต่อเติมจุดพักคอยผู้รับบริการ</t>
  </si>
  <si>
    <t>เพื่อลดความแออัดระหว่างรอคอยของผู้รับบริการ</t>
  </si>
  <si>
    <t>อาคารเอนกประสงค์ 2 ชั้น (ระดับปฐมภูมิ)</t>
  </si>
  <si>
    <t>เพื่อสนับสนุนกิจกรรมการส่งเสริมสุขภาพป้องกันโรคให้แก่ประชาชน</t>
  </si>
  <si>
    <t>ปรับปรุงห้องงานเวชระเบียนให้ได้มาตรฐาน</t>
  </si>
  <si>
    <t>เพื่อพัฒนามาตรฐานห้องเวชระเบียนเพื่อสนับสนุนงานระบบบริการอำนวยความสะดวกให้ประชาชน</t>
  </si>
  <si>
    <t>ปรับปรุงห้องเก็บรักษายาให้ได้มาตารฐาน</t>
  </si>
  <si>
    <t>อาคารแพทย์แผนไทย</t>
  </si>
  <si>
    <t>รพ.สต.บ้านพลำ จนท. 5 คน ประชากร 5,455 คน(ทะเบียนราษฎร์)/5,250(สำรวจ)รพ.สต.ขนาด Mมีบ้านพักเดิม 2 หลังสภาพบ้านเดิม ชำรุด 2 หลังซ่อมพออยู่ได้พักอาศัย  1 หลังบ้านพักสร้างพร้อมสถานีอนามัยในปี  พ.ศ. 2524</t>
  </si>
  <si>
    <t xml:space="preserve">โรงพยาบาลส่งเสริมสุขภาพตำบลน้ำร้อน </t>
  </si>
  <si>
    <t xml:space="preserve">รพ.สต.น้ำร้อน จนท.7 คนประชากร 7,137คน(ทะเบียนราษฎร์)/4,172(สำรวจ)รพ.สต.ขนาด Mมีบ้านพักเดิม 2 หลังสภาพบ้านเดิม ชำรุด2หลังไม่มีคนอยู่บ้านพักสร้างพร้อมสถานีอนามัยในงบ
โครงการประชากรสร้างปี2522                                            </t>
  </si>
  <si>
    <t xml:space="preserve">รพสต.นางั่ว ประชากร  12,727 คน จนท. 11 คน (ทะเบียนราษฎร์)/11,101 คน(สำรวจ)
รพ.สต.ขนาด  Lมีบ้านพักเดิม 2 หลัง- บ้านพัก หลังที่ 1 บ้านไม้หลังคาจั่ว สร้าง ปีงบประมาน 2530- บ้านพัก หลังที่ 2 โครงสร้างก่ออิฐฉาบปูนหลังคา จ้ว สร้างปีงบประมาน 2549 สภาพบ้านพักชำรุดทั้ง 2 หลัง จากการใช้งานเป็นระยะเวลานาน ไม่มีเจ้าหน้าที่พักอาศัย                                         </t>
  </si>
  <si>
    <t>โรงพยาบาลส่งเสริมสุขภาพตำบลนาป่า</t>
  </si>
  <si>
    <t>นาป่า</t>
  </si>
  <si>
    <t xml:space="preserve">09​ รพ.สต.นาป่า​ จนท. 12 คน จำนวนประชากร​  13826  คน​ทะเบียนราษฎร์​ รพสต.ขนาดใหญ่มีบ้านพักจำนวนสามหลัง​  ไม่มีคนอยู่​ เนื่องจากชำรุด​ ก่อสร้างเมื่อปี​2522                                        </t>
  </si>
  <si>
    <t>โรงพยาบาลส่งเสริมสุขภาพตำบลวังชมภู</t>
  </si>
  <si>
    <t>วังชมภู</t>
  </si>
  <si>
    <t xml:space="preserve">รพ.สต.วังชมภู จนท.12 คนประชากร 16,936 คน(ทะเบียนราษฎร์) / 11,473 (สำรวจ)มีบ้านพัก 3 หลัง และมีเจ้าหน้าที่พัก ทุกหลัง ดังนี้ระดับ 1-2  จำนวน 2  หลัง(ห้องน้ำชำรุด 1 หลัง)
ระดับ 3-4  จำนวน 1 หลัง. (ชำรุดบางส่วน)บ้านพักสร้างพร้อมสถานีอนามัย ในงบปี 2536        </t>
  </si>
  <si>
    <t xml:space="preserve">รพ.สต.กงกะยาง จนท.6 คน ประชากร 2,837คน
รพ.สต.ขนาด S มีบ้านพักเดิม 2 หลัง สภาพบ้านพักเดิม ชำรุดทั้ง 2 หลังไม่มีคนอยู่ บ้านพักสร้างพร้อมสถานีอนามัย สร้างปี2538                                            </t>
  </si>
  <si>
    <t>รั้วตาข่ายถัก 210 ม. 3280 บ./ม.</t>
  </si>
  <si>
    <t>รั้วตาข่ายถัก 100 ม. 3280 บ./ม.</t>
  </si>
  <si>
    <t>รั้วตาข่ายถัก 38 ม. 3280 บ./ม.</t>
  </si>
  <si>
    <t>รั้วตาข่ายถัก 70 ม. 3280 บ./ม.</t>
  </si>
  <si>
    <t>บริการผู้ป่วย</t>
  </si>
  <si>
    <t>เพื่อใช้ในการให้บริการผู้ป่วยด้านทัตกรรม</t>
  </si>
  <si>
    <t>เครื่องเดิม ชำรุด ให้บริการประชาชน ไม่ได้มาตรฐาน</t>
  </si>
  <si>
    <t>เครื่องเดิมชำรุด ใช้บริการประชาชน ไม่ได้มาตรฐาน</t>
  </si>
  <si>
    <t>เครื่องวัดความดันโลหิตชนิดอัตโนมัติแบบสอดแขน</t>
  </si>
  <si>
    <t>รถบรรทุก (ดีเซล) ขนาด 1 ตัน ปริมาตรกระบอกสูบ
ไม่ต่ากว่า 2,400 ซีซี หรือกาลังเครื่องยนต์สูงสุดไม่ต่า
กว่า 110 กิโลวัตต์ ขับเคลื่อน 4 ล้อ แบบดับเบิ้ลแค็บ
พร้อมหลังคาไฟเบอร์กลาสหรือเหล็ก</t>
  </si>
  <si>
    <t>บริการผู้ป่วย/เยี่ยมบ้าน</t>
  </si>
  <si>
    <t>รถจักรยานยนต์ขนาด 120 ซีซี</t>
  </si>
  <si>
    <t>วังชม๓</t>
  </si>
  <si>
    <t>โรงพยาบาลส่งเสริมสุขภาพตำบลทุ่งเศรษฐี</t>
  </si>
  <si>
    <t>สระกรวด</t>
  </si>
  <si>
    <t>ศรีเทพ</t>
  </si>
  <si>
    <t>ทดแทนของเดิมที่ชำชุด</t>
  </si>
  <si>
    <t>โรงพยาบาลส่งเสริมสุขภาพตำบลหนองย่างทอย</t>
  </si>
  <si>
    <t>หนองย่างทอย</t>
  </si>
  <si>
    <t>โรงพยาบาลส่งเสริมสุขภาพตำบลนาตะกรุด</t>
  </si>
  <si>
    <t>ปร.4 ปร.5</t>
  </si>
  <si>
    <t>ซ่อมแซมบ้านพัก 2 หลัง สสอ.ศรีเทพ</t>
  </si>
  <si>
    <t>สำนักงานสาธารณสุขอำเภอศรีเทพ</t>
  </si>
  <si>
    <t>ปรับปรุงซ๋อมแซม อาคาร รพ.สต.นาตะกรุดให้ได้มาตรฐาน รพ.สต.ติดดาว ( ฝ้าเพดาน  ห้องเวชระเบียน  ห้องฉุกเฉิน ห้องน้ำ)</t>
  </si>
  <si>
    <t>ปร.4 ปร.6</t>
  </si>
  <si>
    <t xml:space="preserve">รั้วคอนกรีตบล๊อค  105 เมตร, รั้วลวดหนาม 12 เส้น 163 เมตร รพ.สต.นาตะกรุด </t>
  </si>
  <si>
    <t>ถนน คสล. กว้าง 4 เมตร ยาว 150 เมตร หนา 10 ซม. หรือพื้นที่ไม่น้อยกว่า 600 ตร.เมตร (650/ตร.เมตร)</t>
  </si>
  <si>
    <t>ปรับปรุงห้องน้ำ สำหรับผู้รับบริการ โรงพยาบาลส่งเสริมสุขภาพตำบลทุ่งเศรษฐี</t>
  </si>
  <si>
    <t xml:space="preserve"> โรงพยาบาลส่งเสริมสุขภาพตำบลทุ่งเศรษฐี</t>
  </si>
  <si>
    <t>ปรับปรุงซ่อมแซม บ้านพัก</t>
  </si>
  <si>
    <t>โรงพยาบาลส่งเสริมสุขภาพตำบลวังขอน</t>
  </si>
  <si>
    <t>คลองกระจัง</t>
  </si>
  <si>
    <t>รั้วคอนกรีต ตาข่าย ด้านหน้าพร้อมประตูเหล็ก 1 บาน รพ.สต.วังขอน</t>
  </si>
  <si>
    <t>ปรับปรุงห้องให้บริการทันตกรรม</t>
  </si>
  <si>
    <t>ก่อสร้างถนน คสล.ช่วงที่ 1 กว้าง 5 เมตร ยาว 50 เมตร หนา 15 ซม.ช่วงที่ 2 กว้าง 8 เมตร ยาว 19เมตร หนา 15 ซม. หรือมีพื้นที่ 402 ตรม.</t>
  </si>
  <si>
    <t>ปรับปรุงอาคาร รพ.สต.นาตะกรุด หลังเดิม</t>
  </si>
  <si>
    <t>ปรับปรุงห้องน้ำ สำหรับผู้รับบริการ โรงพยาบาลส่งเสริมสุขภาพตำบลสันติธรรม</t>
  </si>
  <si>
    <t xml:space="preserve"> โรงพยาบาลส่งเสริมสุขภาพตำบลสันติธรรม</t>
  </si>
  <si>
    <t>ประดู่งาม</t>
  </si>
  <si>
    <t>ปรับปรุงห้องเวชระเบียน โรงพยาบาลส่งเสริมสุขภาพตำบลสันติธรรม</t>
  </si>
  <si>
    <t>โรงพยาบาลส่งเสริมสุขภาพตำบลสันติธรรม</t>
  </si>
  <si>
    <t>ปรับปรุงอาคารโรงพยาบาลส่งเสริมสุขภาพตำบลสันติธรรมหลังเก่า</t>
  </si>
  <si>
    <t xml:space="preserve">ถนนคอนกรีตเสริมเหล็ก (ไม่รวมไหล่ทางและรางระบายน้ำ) </t>
  </si>
  <si>
    <t>ปรับปรุงห้องบัตร</t>
  </si>
  <si>
    <t>โรงพยาบาลส่งเสริมสุขภาพตำบลนาสนุ่น</t>
  </si>
  <si>
    <t>นาสนุ่น</t>
  </si>
  <si>
    <t>ปรับปรุงห้องน้ำผู้รับบริการ</t>
  </si>
  <si>
    <t>โรงพยาบาลส่งเสริมสุขภาพตำบลนาน้ำโครม</t>
  </si>
  <si>
    <t>ประตูเลื่อนทางเข้าโรงพยาบาลส่งเสริมสุขภาพตำบลโคกสะอาด</t>
  </si>
  <si>
    <t>โรงพยาบาลส่งเสริมสุขภาพตำบลโคกสะอาด</t>
  </si>
  <si>
    <t>โคกสะอาด</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</si>
  <si>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สำนักงานสาธารณสุขอำเภอศรีเทพ ตำบลสระกรวด อำเภอศรีเทพ จังหวัดเพชรบูรณ์</t>
  </si>
  <si>
    <t>ทดแทนรถยนต์เดิมหมายเลขทะเบียน ม2718 เพชรบูรณ์ ชำรุด ใช้การไม่ได้</t>
  </si>
  <si>
    <t xml:space="preserve">เครื่องปรับอากาศ ขนาด 32000 BTU ชนิดแขวน </t>
  </si>
  <si>
    <t>ซื้อทดแทนของเดิมที่ชำรุด</t>
  </si>
  <si>
    <t>เครื่องสำรองไฟฟ้า (ระบบไฟฟ้าและหม้อแปลง)</t>
  </si>
  <si>
    <t>โรงพยาบาลส่งเสริมสุขาพตำบลนาน้ำโครม</t>
  </si>
  <si>
    <t>ปรับปรุงระบบไฟฟ้าและหม้อแปลง</t>
  </si>
  <si>
    <t>โรงพยาบาลส่งเสริมสุขาพตำบลสันติธรรม</t>
  </si>
  <si>
    <t>ชุดเครื่องขยายเสียง ห้องประชุม</t>
  </si>
  <si>
    <t>ถนนคอนกรีตเสริมเหล็ก (ไม่รวมรางระบายน้ำและไหล่ทาง) พื้นที่ไม่น้อยกว่า 300 ตารางเมตร สำนักงานสาธารณสุขอำเภอหนองไผ่ ตำบลหนองไผ่ อำเภอหนองไผ่ จังหวัดเพชรบูรณ์</t>
  </si>
  <si>
    <t>สำนักงานสาธารณสุขอำเภอหนองไผ่</t>
  </si>
  <si>
    <t>Q</t>
  </si>
  <si>
    <t>9.ก่อสร้างอื่นๆ/ปรับปรุงอื่นๆ(SITE)</t>
  </si>
  <si>
    <t>สำนักงานสาธารณสุขอำเภอหนองไผ่ รับผิดชอบพื้นที่ 13 ตำบล 142 หมู่บ้าน ประชากร 112.399 คน จำนวนผู้มารับบริการที่ รพ.สต.ในสังกัด เฉลี่ย 50 คน/วัน ได้รับงบประมาณให้ก่อสร้างอาคารสำนักงานสาธารรสุขอำเภอใหม่ในปี 2560 แต่ยังไม่มีถนนสำหรับบริการประชาชนผู้มาติดต่อราชการ สามารถบรรเทาความเดือดร้อนของประชาชนผู้ติดต่อราชการและเจ้าหน้าที่ เป็นการสร้างขวัญและกำลังใจในการให้บริการแก่ประชาชนอย่างมีประสิทธิภาพเพิ่มมากขึ้น</t>
  </si>
  <si>
    <t xml:space="preserve">รั้วตาข่ายถักพร้อมป้ายชื่อและประตูด้านหน้า ความยาว 340 เมตร สูง 190 เมตร สำนักงานสาธารณสุขอำเภอหนองไผ่ ตำบลหนองไผ่ อำเภอหนองไผ่ จังหวัดเพชรบูรณ์ </t>
  </si>
  <si>
    <t>5419+ข.300/ก.ค./56+3882/2556</t>
  </si>
  <si>
    <t>รับผิดชอบพื้นที่ 13 ตำบล 142 หมู่บ้าน ประชากร 112.399 คน จำนวนผู้มารับบริการที่ รพ.สต.ในสังกัด เฉลี่ย 50 คน/วัน  ได้รับงบประมาณให้ก่อสร้างอาคารสำนักงานสาธารรสุขอำเภอใหม่ในปี 2560 แต่ยังไม่มีรั้วตาข่ายถักพร้อมป้ายชื่อและประตูด้านหน้า จำนวน 340 เมตร รวมถึง ไม่มีถนนสำหรับบบริการประชาชนผู้มาติดต่อราชการ สามารถบรรเทาความเดือดร้อนของประชาชนผู้ติดต่อราชการและเจ้าหน้าที่ เป็นการสร้างขวัญและกำลังใจในการให้บริการแก่ประชาชนอย่างมีประสิทธิภาพเพิ่มมากขึ้น</t>
  </si>
  <si>
    <t>บ้านพักข้าราชการระดับชำนาญงาน/ปฏิบัติการ/อาวุโส/ชำนาญการ เป็นอาคาร คสล.2 ชั้น พื้นที่ใช้สอยประมาณ 80 ตารางเมตร โรงพยาบาลส่งเสริมสุขภาพตำบลห้วยโป่ง  อำเภอหนองไผ่ จังหวัดเพชรบูรณ์</t>
  </si>
  <si>
    <t xml:space="preserve">โรงพยาบาลส่งเสริมสุขภาพตำบลห้วยโป่ง </t>
  </si>
  <si>
    <t>ห้วยโป่ง</t>
  </si>
  <si>
    <t>โรงพยาบาลส่งเสริมสุขภาพตำบลนาเฉลียง มีจนท. 7  คน มีบ้านพักเดิม 2 หลังไม่เพียงพอ</t>
  </si>
  <si>
    <t>อาคารแพทย์แผนไทย เป็นอาคาร คสล. 1 ชั้น พื้นที่ใช้สอย 170 ตารางเมตร   โรงพยาบาลส่งเสริมสุขภาพตำบลนาเฉลียง อำเภอหนองไผ่ จังหวัดเพชรบูรณ์</t>
  </si>
  <si>
    <t>โรงพยาบาลส่งเสริมสุขภาพตำบล.นาเฉลียง</t>
  </si>
  <si>
    <t>นาเฉลียง</t>
  </si>
  <si>
    <t>ไม่มีอาคารแพทย์แผนไทยสำหรับบริการประชาชนที่มีความต้องการและหน่วยบริการมีความเหมาะสมในการพัฒนาบริการ</t>
  </si>
  <si>
    <t>บ้านพักข้าราชการ ระดับชำนาญงาน/ปฏิบัติการ/อาวุโส/ชำนาญการ เป็นอาคารคสล.2ชั้นพื้นที่ใช้สอยประมาณ คจ ตารางเมตร โรงพยาบาลส่งเสริมสุขภาพตำบลนาเฉลียง อำเภอหนองไผ่ จังหวัดเพชรบูรณ์</t>
  </si>
  <si>
    <t>โรงพยาบาลส่งเสริมสุขภาพตำบลนาเฉลียง</t>
  </si>
  <si>
    <t>โรงพยาบาลส่งเสริมสุขภาพตำบลนาเฉลียง มีจนท. 12  คน มีบ้านพักเดิม 2 หลังไม่เพียงพอ</t>
  </si>
  <si>
    <t xml:space="preserve">อาคารห้องน้ำ ชาย- หญิง   ผู้พิการ ขนาด 3 ห้อง   โรงพยาบาลส่งเสริมสุขภาพตำบลนาเฉลียง  </t>
  </si>
  <si>
    <t xml:space="preserve"> โรงพยาบาลส่งเสริมสุขภาพตำบลนาเฉลียง</t>
  </si>
  <si>
    <t xml:space="preserve">มีผู้มารับบริการจำนวนมาก อำนวยความสะดวกแก่ผู้มารับบริการ พัฒนาระบบบริการให้มีประสิทธิภาพมากขึ้น </t>
  </si>
  <si>
    <t>ซ่อมแซมบ้านพัก โรงพยาบาลส่งเสริมสุขภาพตำบลบ้านกลาง ตำบลวังท่าดี อำเภอหนองไผ่ จังหวัดเพชรบูรณ์</t>
  </si>
  <si>
    <t>โรงพยาบาลส่งเสริมสุขภาพตำบลนาข้าวดอ</t>
  </si>
  <si>
    <t>วังโบสถ์</t>
  </si>
  <si>
    <t>ซ่อมแซม</t>
  </si>
  <si>
    <t>บ้านพักชำรุด</t>
  </si>
  <si>
    <t>ถนนคอนกรีตเสริมเหล็ก (ไม่รวมรางระบายน้ำและ และไหล่ทาง) พื้นที่ไม่น้อยกว่า 450 ตารางเมตร  โรงพยาบาลส่งเสริมสุขภาพตำบลบ่อไทย อำเภอหนองไผ่ จังหวัดเพชรบูรณ์</t>
  </si>
  <si>
    <t>โรงพยาบาลส่งเสริมสุขภาพตำบลบ่อไทย</t>
  </si>
  <si>
    <t>บ่อไทย</t>
  </si>
  <si>
    <t>อำนวยความสะดวกแก่ผู้มารับบริการ</t>
  </si>
  <si>
    <t>อาคารห้องน้ำ ชาย- หญิง   ผู้พิการ ขนาด 3 ห้อง   โรงพยาบาลส่งเสริมสุขภาพตำบลบ่อไทย อำเภอหนองไผ่ จังหวัดเพชรบูรณ์</t>
  </si>
  <si>
    <t xml:space="preserve"> โรงพยาบาลส่งเสริมสุขภาพตำบลบ่อไทย</t>
  </si>
  <si>
    <t>บ้านพักข้าราชการ ระดับชำนาญงาน/ปฏิบัติการ/อาวุโส/ชำนาญการ เป็นอาคารคสล.2ชั้นพื้นที่ใช้สอยประมาณ คจ ตารางเมตร โรงพยาบาลส่งเสริมสุขภาพตำบลบัววัฒนา อำเภอหนองไผ่ จังหวัดเพชรบูรณ์</t>
  </si>
  <si>
    <t>โรงพยาบาลส่งเสริมสุขภาพตำบลบัววัฒนา</t>
  </si>
  <si>
    <t>บัววัฒนา</t>
  </si>
  <si>
    <t>ซ่อมแซมบ้านพัก  โรงพยาบาลส่งเสริมสุขภาพตำบลบัววัฒนา อำเภอหนองไผ่ จังหวัดเพชรบูรณ์</t>
  </si>
  <si>
    <t>ซ่อมแซมบ้านพัก  โรงพยาบาลส่งเสริมสุขภาพตำบลบ้านโภชน์ อำเภอหนองไผ่ จังหวัดเพชรบูรณ์</t>
  </si>
  <si>
    <t>โรงพยาบาลส่งเสริมสุขภาพตำบลบ้านโภชน์</t>
  </si>
  <si>
    <t>บ้านโภชน์</t>
  </si>
  <si>
    <t>อาคารแพทย์แผนไทย เป็นอาคาร คสล. 1 ชั้น พื้นที่ใช้สอย 170 ตารางเมตร   โรงพยาบาลส่งเสริมสุขภาพตำบลกองทูล อำเภอหนองไผ่ จังหวัดเพชรบูรณ์</t>
  </si>
  <si>
    <t>โรงพยาบาลส่งเสริมสุขภาพตำบลกองทูล</t>
  </si>
  <si>
    <t>กองทูล</t>
  </si>
  <si>
    <t>ซ่อมแซมบ้านพัก  โรงพยาบาลส่งเสริมสุขภาพตำบลกองทูล อำเภอหนองไผ่ จังหวัดเพชรบูรณ์</t>
  </si>
  <si>
    <t>โรงพยาบาลส่งเสริมสุขภาพตำบลท่าด้วง</t>
  </si>
  <si>
    <t>ท่าด้วง</t>
  </si>
  <si>
    <t>อาคารห้องน้ำ ชาย- หญิง   ผู้พิการ ขนาด 3 ห้อง   โรงพยาบาลส่งเสริมสุขภาพตำบลเพชรละคร  อำเภอหนองไผ่ จังหวัดเพชรบูรณ์</t>
  </si>
  <si>
    <t xml:space="preserve"> โรงพยาบาลส่งเสริมสุขภาพตำบลเพชรละคร</t>
  </si>
  <si>
    <t>เพชรละคร</t>
  </si>
  <si>
    <t>อาคารห้องน้ำ ชาย- หญิง   ผู้พิการ ขนาด 3 ห้อง   โรงพยาบาลส่งเสริมสุขภาพตำบลเกษมสุข  อำเภอหนองไผ่ จังหวัดเพชรบูรณ์</t>
  </si>
  <si>
    <t xml:space="preserve"> โรงพยาบาลส่งเสริมสุขภาพตำบลเกษมสุข</t>
  </si>
  <si>
    <t>เกษมสุข</t>
  </si>
  <si>
    <t>รั้วตาข่ายถัก ความยาวไม่น้อยกว่า 200 เมตร และรั้วคอนกรีตบล๊อค ความยาวไม่น้อยกว่า 150 เมตร สำนักงานสาธารณสุขอำเภอหล่มสัก ตำบลน้ำชุน อำเภอหล่มสัก จังหวัดเพชรบูรณ์</t>
  </si>
  <si>
    <t>สำนักงานสาธารณสุขอำเภอหล่มสัก</t>
  </si>
  <si>
    <t>น้ำชุน</t>
  </si>
  <si>
    <t>สสอ.หล่มสัก ย้ายมาตั้งในที่แห่งใหม่ ยังไม่มีรั้วรอบขอบชิด จำเป็นต้องสร้างขึ้นเพื่อความปลอดภัยของเจ้าหน้า และทรัพย?สินของราชการ และเพื่อความสง่างาม</t>
  </si>
  <si>
    <t>ถนนคอนกรีตเสริมเหล็ก (ไม่รวมไหล่ทางและรางระบายน้ำ) พื้นที่ 1,000 ตารางเมตร สำนักงานสาธารณสุขอำเภอหล่มสัก ตำบลน้ำชุน อำเภอหล่มสัก จังหวัดเพชรบูรณ์</t>
  </si>
  <si>
    <t>บ้านพักข้าราชการอำนวยการระดับต้น/ชำนาญการพิเศษ เป็นอาคาร คสล.2 ชั้น พื้นที่ใช้สอยประมาณ 100 ตารางเมตร สำนักงานสาธารณสุขอำเภอหล่มสัก ตำบลน้ำชุน อำเภอหล่มสัก จังหวัดเพชรบูรณ์</t>
  </si>
  <si>
    <t>สสอ.หล่มสัก ย้ายมาตั้งในที่แห่งใหม่ ปัจจุบันมีบ้านพัก จำนวน 1 พัก มีเจ้าหน้าที่อาศัยอยู่รวมกัน 6 คน ไม่เพียง แออัด ไม่เป็นส่วนตัว จึงมีความจำเป็น เพื่อเป็นการสร้างขวัญกำลังใจให้กับเจ้าหน้าที่ผู้ปฏิบัติงาน</t>
  </si>
  <si>
    <t>สถานีอนามัยชั้นเดียว</t>
  </si>
  <si>
    <t>โรงพยาบาลส่งเสริมสุขาพตำบลน้ำดุก</t>
  </si>
  <si>
    <t>ปากช่อง</t>
  </si>
  <si>
    <t>อาคารรพ.สต.เดิมชำรุด คับแคบ ก่อสร้างมากกว่า 25ปี ผ่านการซ่อมบำรุง ขยายต่อเติม เพื่อรองรับจำนวนผู้รับบริการที่มีวันละประมาณ 40คน เกิดความแออัด รับผิดชอบรวม 7 หมู่บ้าน ประชากร 5,277 คน</t>
  </si>
  <si>
    <t>โรงพยาบาลส่งเสริมสุขภาพตำบล</t>
  </si>
  <si>
    <t>โรงพยาบาลส่งเสริมสุขภาพตำบลท่ามะกล้วย</t>
  </si>
  <si>
    <t>วัดป่า</t>
  </si>
  <si>
    <t>บ้านพักข้าราชการชำนาญงาน/ปฏิบัติการ/อาวุโส/ชำนาญการ เป็นอาคาร คสล.2 ชั้น พื้นที่ใช้สอยประมาณ 80 ตารางเมตร โรงพยาบาลส่งเสริมสุขภาพตำบลห้วยระหงส์ ตำบลปากช่อง อำเภอหล่มสัก จังหวัดเพชรบูรณ์</t>
  </si>
  <si>
    <t>โรงพยาบาลส่งเสริมสุขภาพตำบลห้วยระหงส์</t>
  </si>
  <si>
    <t>บ้านพักเดิมชำรุด จำหน่ายออกจากระบบแล้ว ปัจจุบัน เจ้าหน้าที่ 3 คน อาศัยอยู่อาคารสถานีอนามัยหลังเดิม ซึ่งมีความชำรุด ก่อสร้างมากมากว่า 20 ปี จึงมีความจำเป็น เพื่อเป็นการสร้างขวัญกำลังใจให้กับเจ้าหน้าที่ผู้ปฏิบัติงาน</t>
  </si>
  <si>
    <t>บ้านพักข้าราชการชำนาญงาน/ปฏิบัติการ/อาวุโส/ชำนาญการ เป็นอาคาร คสล.2 ชั้น พื้นที่ใช้สอยประมาณ 80 ตารางเมตร โรงพยาบาลส่งเสริมสุขภาพตำบลวังยาว ตำบลปากช่อง อำเภอหล่มสัก จังหวัดเพชรบูรณ์</t>
  </si>
  <si>
    <t>โรงพยาบาลส่งเสริมสุขภาพตำบลวังยาว</t>
  </si>
  <si>
    <t>บ้านพักเดิมชำรุด จำหน่ายออกจากระบบแล้ว ปัจจุบันไม่มีบ้านพักให้เจ้าหน้าที่อาศัยอยู่ ประกอบกับเป็นรพ.สต.ที่อยู่พื้นที่บนเขา ลำบากต่อการเดินทางขึ้นลงของเจ้าหน้าที่ เสี่ยงต่อการเกิดอุบัติเหตุ จึงมีความจำเป็น เพื่อเป็นการสร้างขวัญกำลังใจให้กับเจ้าหน้าที่ผู้ปฏิบัติงาน</t>
  </si>
  <si>
    <t>บ้านพักข้าราชการชำนาญงาน/ปฏิบัติการ/อาวุโส/ชำนาญการ เป็นอาคาร คสล.2 ชั้น พื้นที่ใช้สอยประมาณ 80 ตารางเมตร โรงพยาบาลส่งเสริมสุขภาพตำบลบ้านไร่ ตำบลบ้านไร่ อำเภอหล่มสัก จังหวัดเพชรบูรณ์</t>
  </si>
  <si>
    <t>โรงพยาบาลส่งเสริมสุขภาพตำบลบ้านไร่</t>
  </si>
  <si>
    <t>บ้านไร่</t>
  </si>
  <si>
    <t>ไม่มีบ้านพักข้าราชการ</t>
  </si>
  <si>
    <t>ปรับปรุงบ้านพักสถานีอนามัย โรงพยาบาลส่งเสริมสุขภาพตำบลปากช่อง ตำบลปากช่อง อำเภอหล่มสัก จังหวัดเพชรบูรณ์</t>
  </si>
  <si>
    <t>แบบอบต.</t>
  </si>
  <si>
    <t>โรงพยาบาลส่งเสริมสุขภาพตำบลปากช่อง</t>
  </si>
  <si>
    <t>บ้านพักเดิมชำรุด จึงมีความจำเป็น เพื่อสร้างความกำลังใจให้กับเจ้าหน้าที่ที่พักอาศัย</t>
  </si>
  <si>
    <t>ปรับปรุงบ้านพักสถานีอนามัย โรงพยาบาลส่งเสริมสุขภาพตำบลช้างตะลูด ตำบลช้างตะลูด อำเภอหล่มสัก จังหวัดเพชรบูรณ์</t>
  </si>
  <si>
    <t>โรงพยาบาลส่งเสริมสุขภาพตำบลช้างตะลูด</t>
  </si>
  <si>
    <t>ช้างตะลูด</t>
  </si>
  <si>
    <t>ปรับปรุงบ้านพักสถานีอนามัย โรงพยาบาลส่งเสริมสุขภาพตำบลวังมล ตำบลท่าอิบุญ อำเภอหล่มสัก จังหวัดเพชรบูรณ์</t>
  </si>
  <si>
    <t>โรงพยาบาลส่งเสริมสุขภาพตำบลวังมล</t>
  </si>
  <si>
    <t>ท่าอิบุญ</t>
  </si>
  <si>
    <t>ปรับปรุงบ้านพักสถานีอนามัย โรงพยาบาลส่งเสริมสุขภาพตำบลหนองบัว ตำบลสักหลง อำเภอหล่มสัก จังหวัดเพชรบูรณ์</t>
  </si>
  <si>
    <t>โรงพยาบาลส่งเสริมสุขภาพตำบลหนองบัว</t>
  </si>
  <si>
    <t>สักหลง</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</si>
  <si>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สำนักงานสาธารณสุขอำเภอหล่มสัก อำเภอหล่มสัก จังหวัดเพชรบูรณ์</t>
  </si>
  <si>
    <t>(ME-29)</t>
  </si>
  <si>
    <t>เครื่องฟังเสียงหัวใจทารกในครรภ์</t>
  </si>
  <si>
    <t>(FT-4)</t>
  </si>
  <si>
    <t>เครื่องปั่นเม็ดเลือดแดงอัดแน่น</t>
  </si>
  <si>
    <t>(BB-5)</t>
  </si>
  <si>
    <t>ยูนิตทำฟัน</t>
  </si>
  <si>
    <t>(DE-35)</t>
  </si>
  <si>
    <t>กล้องจุลทรรศน์สำหรับผ่าตัดตาคมชัดสูง พร้อมระบบบันทึกวิดิทัศน์</t>
  </si>
  <si>
    <t>สปสธ.</t>
  </si>
  <si>
    <t>สระประดู่</t>
  </si>
  <si>
    <t>วิเชียรบุรี</t>
  </si>
  <si>
    <t>ขอทดแทนของเดิมที่เสื่อมสภาพซึ่งใช้งานมามากกว่า 7 ปี เป็นการรองรับงานผ่าตัดสาขาจักษุ เพื่อให้การบริการประชาชนในพื้นที่และเขตพื้นที่ใกล้เคียง และเพิ่มประสิทธิภาพสมรรถนะในการทำงานและเป็นการเพิ่มศักยภาพSERVICE PIAN สาขาจักษุ สอดคล้องกับยุทธศาสตร์ชาติ 20 ปี</t>
  </si>
  <si>
    <t>เครื่องเอ็กซเรย์ฟันทั้งปากพร้อมกะโหลกศีรษะแบบ 3 มิติ</t>
  </si>
  <si>
    <t>การแพทย์วินิจฉัย(Dx)</t>
  </si>
  <si>
    <t xml:space="preserve">ใช้ในการวินิจฉัยโรคที่อยู่ในกระดูกขากรรไกรและใบหน้าในส่วนที่ periapical film ไม่สามารถมองเห็นได้ และเป็นการเพิ่มศักยภาพSERVICE PIAN สาขาทันตกรรม ของโรงพยาบาลวิเชียรบุรี ที่รับผิดชอบโซนใต้ของจังหวัดเพชรบูรณ์ </t>
  </si>
  <si>
    <t xml:space="preserve">เครื่องช่วยหายใจชนิดควบคุมปริมาตรและความดัน ขนาดใหญ่ </t>
  </si>
  <si>
    <t>ปัจจุบันหอผู้ป่วยวิกฤต (icu) มีทั้งหมด 11 เครื่อง โดยมีจำนวนเตียงผู้ป่วยทั้งหมด 10 เตียงในหอผู้ป่วยแต่ยังขาดเครื่องช่วยหายใจชนิดควบคุมปริมาตรขนาดใหญ่ ซึ่งมีความจำเป็นที่ต้องนำมาใช้ในผู้ป่วยที่ภาวะปอดอักเสบรุนแรงใน หอผู้ป่วยวิกฤต( icu ) ในสถานการณ์โควิด 19 และในภาวะโรคระบาดรุนแรงในอนาคต เพื่อรองรับการบริการของโรงพยาบาลทั่วไป และการดูแลรับผิดชอบเขตโซนใต้ของจังหวัดเพชรบูรณ์</t>
  </si>
  <si>
    <t>ครุภัณฑ์ยานพาหนะและขนส่ง</t>
  </si>
  <si>
    <t>รองรับอุบัติเหตุ และการส่งต่อผู้ป่วยเพื่อการบริการประชาชนในพื้นที่ และเพิ่มประสิทธิภาพสมรรถนะในการทำงานอย่างปลอดภัยและเป็นการเพิ่มศักยภาพSERVICE PIAN สาขาอุบัติเหตุ</t>
  </si>
  <si>
    <t>เครื่องตรวจวัดลานสายตาอัตโนมัติ</t>
  </si>
  <si>
    <t>เพิ่มประสิทธิภาพและสอดคล้องนโยบาย service plan สาขาจักษุ เพื่อรองรับการบริการของโรงพยาบาลทั่วไป M1</t>
  </si>
  <si>
    <t>เครื่องตรวจวิเคราะห์ภาพตัดขวางของลูกตาส่วนหน้า</t>
  </si>
  <si>
    <t>ซื้อใหม่</t>
  </si>
  <si>
    <t>เพิ่มประสิทธิภาพ service plan สาขาจักษุ</t>
  </si>
  <si>
    <t xml:space="preserve">สำนักงานเขตสุขภาพที่ 2 แจ้งให้ส่งข้อมูลแผนคำของบประมาณ งบลงทุนค่าครุภัณฑ์ ที่ดินและสิ่งก่อสร้าง งบประมาณรายจ่ายประจำปีงบประมาณ พ.ศ. 2567 ภายในวันที่ 19 สิงหาคม 2565 ดังนี้ </t>
  </si>
  <si>
    <t>บริการ</t>
  </si>
  <si>
    <t>บริหาร</t>
  </si>
  <si>
    <t>Total</t>
  </si>
  <si>
    <t>ตามหน่วย</t>
  </si>
  <si>
    <t>ตามประเภท</t>
  </si>
  <si>
    <t>ร้อยละ</t>
  </si>
  <si>
    <t>งบประมาณ (ไม่เกิน)</t>
  </si>
  <si>
    <t>S+M1</t>
  </si>
  <si>
    <t>Q+M2+F+P</t>
  </si>
  <si>
    <t xml:space="preserve">1.      จัดทำแผนคำขอฯ ตามแนวทางการจัดทำฯ โดยเรียงลำดับความสำคัญในภาพรวมของจังหวัด ภายในวงเงิน 200 ล้านบาท/จังหวัด/ปี  </t>
  </si>
  <si>
    <t xml:space="preserve">2.      ให้นำรายการในแผน ปีงบประมาณ พ.ศ. 2566 ที่ไม่ได้รับการจัดสรรมาพิจารณาเพิ่มเติมโดยต้องมีความพร้อมในทุกรายการ </t>
  </si>
  <si>
    <t xml:space="preserve">4.      รายการครุภัณฑ์ของ รพศ./รพท. ควรมีราคาต่อหน่วย 200,000 บาทขึ้นไป รพช. ควรมีราคาต่อหน่วย 100,000 บาทขึ้นไป และหน่วยบริการ รพ.สต. ควรมีราคาต่อหน่วย 50,000 บาทขึ้นไป </t>
  </si>
  <si>
    <t xml:space="preserve">5.      ตรวจสอบรายการครุภัณฑ์/สิ่งก่อสร้าง ชื่อรายการ ราคา เลขที่แบบ ตามบัญชีรายการของ      กองบริหารการสาธารณสุข โดยใช้ชื่อภาษาไทย </t>
  </si>
  <si>
    <t>อาคารผู้ป่วยนอก 8 ชั้น เป็นอาคาร คสล.8 ชั้น และชั้นใต้ดิน พื้นที่ใช้สอยประมาณ 17,000 ตารางเมตร</t>
  </si>
  <si>
    <t>โรงพยาบาลเพชรบูรณ์</t>
  </si>
  <si>
    <t>ในเมือง</t>
  </si>
  <si>
    <t>อาคารผู้ป่วยนอก/อุบัติเหตุ-ฉุกเฉิน</t>
  </si>
  <si>
    <t>อาคารเภสัชกรรม 4 ชั้น เป็นอาคาร คสล.4 ชั้น พื้นที่ใช้สอยประมาณ 1,780 ตารางเมตร</t>
  </si>
  <si>
    <t>อาคารเภสัชกรรม</t>
  </si>
  <si>
    <t>ขอทดแทนอาคารเภสัชกรรมหลังเก่าที่ก่อสร้างเมื่อปี 2530 มีอายุการใช้งาน 65 ปี และมีสภาพแออัด ไม่สามารถรองรับจำนวนเจ้าหน้าที่และครุภัณฑ์ที่เพิ่มขึ้นได้ อีกทั้งโครงสร้างเริ่มสึกกร่อน แตกร้าว</t>
  </si>
  <si>
    <t>อาคารที่พักไม่เพียงพอกับบุคลากรที่ปฏิบัติงานโดยเฉพาะที่ขึ้นปฏิบัติงานกะเช้า /บ่าย /ดึก และเตรียมรองรับกับแพทย์สาขาเชี่ยวชาญ/ทุนพยาบาลที่อยู่ระหว่างศึกษาและรองรับนักศึกษาแพทย์ดังนี้                 
1.)พยาบาลพักอาศัยอย่างแออัดห้องพักละ 3 คนและมีพักห้องละ 4 คนถึงจำนวน 10 ห้องและมีพยาบาลที่รอคิวห้องพักอีกจำนวน 27 คนซึ่งต้องเช่าที่พัก ภายนอกไม่สะดวกในการขึ้นปฏิบัติงานกะบ่าย/ดึกและมีความเสี่ยงอันตราย
2.)รองรับแพทย์โครงการเพิ่มพูนทักษะปีละ 24 คน และมีช่วงเวลาคาบเกี่ยวระหว่างปีที่1และปีที่2 ที่ต้องจัดหาที่พักภายนอกโรงพยาบาล               
3.)รองรับแพทย์ที่กำลังศึกษาสาขาเชี่ยวชาญต่างๆระหว่างปี2563-2567 จำนวน 39 คน        
4.)รองรับนักศึกษาแพทย์ซึ่งโรงพยาบาลเพชรบูรณ์เป็นสถาบันสมทบการเรียนการสอนนักศึกษาแพทย์ของราชวิทยาลัยจุฬาภรณ์ในปี 2567 จำนวน 32 คน</t>
  </si>
  <si>
    <t>อาคารผู้ป่วยนอก 2 ชั้น  เป็นอาคาร คสล.2 ชั้น พื้นที่ใช้สอย 2,174 ตารางเมตร</t>
  </si>
  <si>
    <t>อาคารผู้ป่วยนอก</t>
  </si>
  <si>
    <t>ได้รับจัดสรรให้ใช้ที่ดิน ประมาณ 10 ไร่ สำหรับพัฒนาระบบบริการปฐมภูมิ  และลดการแออัดของโรงพยาบาลเพชรบูรณ์ มีแผนเป็นศูนย์ Primedical care ในกลุ่ม NCD Aging care Rehab center เป็นหน่วยฝึกการเรียนการสอนแพทย์เวชศาสตร์ครอบครัวและนักศึกษาแพทย์ และมีแผนการจัดบริการระยะกลาง (Intermediate care) สำหรับผู้ป่วยที่จำเป็นต้องได้รับการฟื้นฟูสมรรถภาพร่างกายอย่างเต็มที่ซึ่งจะช่วยเพิ่มคุณภาพการดำรงชีวิตและลดกลุ่มผู้ป่วยที่มีวันนอนนานในโรงพยาบาลเพชรบูรณ์ พร้อมทั้งการจัดบริการผู้ป่วยระยะสุดท้าย เพื่อประคับประคองในกลุ่มที่มีอาการหนักเกินศักยภาพของการดูแลที่บ้านจำเป็นต้อง อาศัยการดูแลในระยะสั้น และลดภาระผู้ดูแลที่บ้าน (Care giver Burdens)</t>
  </si>
  <si>
    <t>อาคารส่งเสริมสุขภาพและกายภาพบำบัด เป็นอาคาร คสล.2 ชั้น พื้นที่ใช้สอยประมาณ 1,000 ตารางเมตร</t>
  </si>
  <si>
    <t>อาคารหน่วยบริการระดับปฐมภูมิ</t>
  </si>
  <si>
    <t>ห้องชุดครอบครัว 24 ครอบครัว</t>
  </si>
  <si>
    <t>โรงพยาบาลบึงสามพัน</t>
  </si>
  <si>
    <t>ซับสมอทอด</t>
  </si>
  <si>
    <t>บึงสามพัน</t>
  </si>
  <si>
    <t>อาคารแฟลตพักเดิม ชำรุด มีระยะเวลาการใช้งานประมาณ 30 ปี ไม่เพียงพอสำหรับเจ้าหน้าที่</t>
  </si>
  <si>
    <t>แบบปรับปรุงหอผู้ป่วย เพื่อรองรับผู้ติดเชื้อ Covid-19 หอผู้ป่วยสามัญ ชนิดมีระบบกรองอากาศ</t>
  </si>
  <si>
    <t>เอกสารเลขที่ ก.30/มี.ค./63</t>
  </si>
  <si>
    <t>ปรับพื้นที่หอผู้ป่วยเดิมเพื่อรองรับโรคอุบัติใหม่/อบัติซ้ำ เนื่องจากสถาณการณ์การแพร่ระบาดของเชื้อไวรัสโคโรน่า เจ้าหน้าที่ให้บริหารในหอผู้ป่วยติดเชื้อเป็นจำนวนมาก</t>
  </si>
  <si>
    <t>อาคารโรงซ่อมบำรุงพัสดุ</t>
  </si>
  <si>
    <t>พื้นที่เดิมเป็นอาคารต่อเติม ไม่เพียงพอกับการใช้งาน</t>
  </si>
  <si>
    <t>เสาธงสูง 20 เมตร</t>
  </si>
  <si>
    <t>ขยายพื้นที่การให้บริการ ติดตั้งบริเวณหน้าอาคาร 7 ชั้น 114 เตียง</t>
  </si>
  <si>
    <t>เครื่องเอกซเรย์ดิจิตอล ฟลูออโรสโคป</t>
  </si>
  <si>
    <t>XR-10</t>
  </si>
  <si>
    <t>ขอทดแทนเนื่องจากเครื่องเดิมชำรุดไม่สามารถซ่อมได้ และอายุเกิน 10 ปี</t>
  </si>
  <si>
    <t>เครื่องตรวจวัดคลื่นไฟฟ้าสมอง</t>
  </si>
  <si>
    <t>NE-6</t>
  </si>
  <si>
    <t>เพื่อใช้ในการตรวจการทำงานของสมอง เช่น การตรวจการทำงานของสมองที่เกี่ยวกับการเคลื่อนไหว การได้ยิน การมองเห็น ความผิดปกติของการเรียนรู้และหน่วยความจำ ช่วยระบุการทำงานของสมองที่ผิดปกติ การตรวจการเรียนรู้และความผิดปกติของพัฒนาการ และการประเมินผลการรักษาในเด็กที่มีการพัฒนาการสมองที่ผิดปกติ</t>
  </si>
  <si>
    <t>เตียงผ่าตัดทั่วไประบบไฟฟ้า พร้อมรีโมทคอนโทรล</t>
  </si>
  <si>
    <t>OB-4</t>
  </si>
  <si>
    <t>รองรับการเพิ่มห้องผ่าตัดอาคารบำบัดรักษา 6 ชั้น ที่จะแล้วเสร็จ มิย.66</t>
  </si>
  <si>
    <t>โคมไฟผ่าตัดใหญ่โคมคู่ ขนาดไม่น้อยกว่า 130,000 ลักซ์ พร้อมหลอดแอลอีดี</t>
  </si>
  <si>
    <t>เครื่องจี้และตัดเนื้อเยื่อด้วยคลื่นวิทยุความถี่สูง พร้อมเครื่องดูดควัน</t>
  </si>
  <si>
    <t>CE-10</t>
  </si>
  <si>
    <t>เครื่องดมยาสลบชนิดซับซ้อน</t>
  </si>
  <si>
    <t>AE-3</t>
  </si>
  <si>
    <t>เครื่องดมยาสลบชนิดมาตรฐาน</t>
  </si>
  <si>
    <t>AE-2</t>
  </si>
  <si>
    <t>เครื่องถ่ายภาพจอประสาทตาด้วยเลเซอร์ชนิดมุมกว้าง</t>
  </si>
  <si>
    <t>EM-32</t>
  </si>
  <si>
    <t>ทดแทนเครื่องเก่าที่ชำรุดไม่สามารถซ่อมได้</t>
  </si>
  <si>
    <t>ระบบนำวิถีผ่าตัดศัลยกรรมประสาทและผ่าตัดศัลยกรรม กระดูกสันหลังแบบสามมิติ</t>
  </si>
  <si>
    <t>ระบบนำมาใช้กับการผ่าตัดทำให้ขนาดแผลผ่าตัดเล็กลง ลดระยะเวลาการผ่าตัดลงมาก ลดอัตราเสี่ยงที่จะเกิดโรคแทรกซ้อนจากการผ่าตัด ลดระยะเวลาการดมยาสลบ ลดความบวมช้ำของสมอง ไขสันหลังและกระดูกสันหลังลง ทำให้ลดอัตราการเกิดโรคแทรกซ้อนหลังผ่าตัด ลดความเจ็บปวดที่เกิดขึ้นหลังผ่าตัด เนื่องจากมีการเปิดแผลเล็กลงอวัยวะภายในบอบช้ำลดลง ลดระยะเวลาการพักรักษาตัวในโรงพยาบาล ลดระยะเวลาพักฟื้นที่บ้าน ทำให้ผู้ป่วยสามารถกลับไปทำงานได้เร็ว ซึ่งช่วยลดภาระของญาติผู้ป่วยในการดูแลหลังผ่าตัดลงได้อีกด้วย</t>
  </si>
  <si>
    <t>เครื่องรับสัญญาณภาพเอกซเรย์เป็นดิจิตอล ชนิดชุดรับภาพแฟลตพาแนลไร้สาย</t>
  </si>
  <si>
    <t>ขยายจุดบริการที่ ARI clinic และ wellness center</t>
  </si>
  <si>
    <t>รถโดยสารขนาด 12 ที่นั่ง (ดีเซล) ปริมาตรกระบอกสูบ ไม่ต่ำกว่า 2,400 ซีซี หรือกำลังเครื่องยนต์สูงสุด ไม่ต่ากว่า 90 กิโลวัตต์</t>
  </si>
  <si>
    <t>VT-31</t>
  </si>
  <si>
    <t>ทดแทนรถคันเดิมที่มีอายุการใช้งานนานกว่า 15 ปี คือ คันที่ 1 หมายเลขทะเบียน นข 1413 พช จดทะเบียนวันที่ 30 สค.48 อายุการใช้งาน 17 ปี  คันที่ 2 หมายเลขทะเบียน นข1536 พช จดทะเบียนวันที่ 29 มิย.49 มีอายุการใช้งาน 16 ปี</t>
  </si>
  <si>
    <t xml:space="preserve">เครื่องปั่นแยกเม็ดเลือดเพื่อถ่ายคืน </t>
  </si>
  <si>
    <t>ใช้ในการการรักษาโรคด้วยการถ่ายเลือดให้แก่ผู้ป่วยกุมารเวชกรรมที่เป็นโรคเลือด ทำให้ การรักษาโรคได้ผลดียิ่งขึ้นกว้าเดิม</t>
  </si>
  <si>
    <t>หุ่นจำลองฝึกปฏิบัติการช่วยชีวิตขั้นสูงขนาดเต็มตัว
แบบผู้ใหญ่</t>
  </si>
  <si>
    <t>ครุภัณฑ์การศึกษา</t>
  </si>
  <si>
    <t>ใช้ในการเรียนการสอนและการฝึกอบรมเจ้าหน้าที่ที่ปฏิบัติงานในระบบปฏิบัติการแพทย์ฉุกเฉิน/งานอุบัติเหตุและฉุกเฉิน และสำหรับบุคลากรทางด้านสุขภาพทุกวิชาชีพ</t>
  </si>
  <si>
    <t>เครื่องกำเนิดไฟฟ้า(ราคาไม่รวมค่าติดตั้ง) ขนาด 300 กิโลวัต</t>
  </si>
  <si>
    <t>EE-15</t>
  </si>
  <si>
    <t>โรงพยาบาลสมเด็จพระยุพราชหล่มเก่า</t>
  </si>
  <si>
    <t>นาแซง</t>
  </si>
  <si>
    <t>หล่มเก่า</t>
  </si>
  <si>
    <t xml:space="preserve">ขอเพิ่ม </t>
  </si>
  <si>
    <t>เนื่องจากพื้นที่/อาคารบริการที่เพิ่มขึ้น</t>
  </si>
  <si>
    <t xml:space="preserve">รถยนต์ตรวจการ ปริมาตรกระบอกสูบไม่ต่ำกว่า 2000 ซีซี หรือกำลังเครื่องยนต์สูงสุดไม่ต่ำกว่า 100 กิโลวัตต์ เครื่องยนต์เบนซิน ขับเคลื่อน 4 ล้อ </t>
  </si>
  <si>
    <t>VT-33</t>
  </si>
  <si>
    <t xml:space="preserve">ขอทดแทน </t>
  </si>
  <si>
    <t>ยานพาหนะ</t>
  </si>
  <si>
    <t>เก่า และเสื่อมสภาพ</t>
  </si>
  <si>
    <t xml:space="preserve">รถโดยสาร ขนาด 12 ที่นั่ง (ดีเซล) ปริมาณกระบอกสูบไม่ต่ำกว่า 2400 ซีซี หรือกำลังเครื่องยนต์สูงสุดไม่ต่ำกว่า 90 กิโลวัตต์ </t>
  </si>
  <si>
    <t>เครื่องอบผ้า 200 ปอนด์</t>
  </si>
  <si>
    <t>HK-28</t>
  </si>
  <si>
    <t>งานบ้านงานครัว</t>
  </si>
  <si>
    <t>เครื่องซักผ้าแบบอุตสาหกรรม 200 ปอนด์</t>
  </si>
  <si>
    <t>HK-25</t>
  </si>
  <si>
    <t>รถพยาบาลพร้อมอุปกรณ์ช่วยชีวิตชั้นสูง(มาตรฐานความปลอดภัย10G)</t>
  </si>
  <si>
    <t>ID662Amp กบรส.19 พ.ย.62</t>
  </si>
  <si>
    <t xml:space="preserve"> ยานพาหนะ</t>
  </si>
  <si>
    <t>ตู้อบเด็ก</t>
  </si>
  <si>
    <t>NB-1</t>
  </si>
  <si>
    <t>เครื่องกระตุกไฟฟ้าชนิดไบเฟสิค พร้อมภาควัด ออกซิเจน ในเลือด</t>
  </si>
  <si>
    <t>DF-4</t>
  </si>
  <si>
    <t xml:space="preserve"> </t>
  </si>
  <si>
    <t>เครื่องวัดความดันโลหิตแบบสอดแขนชนิดอัตโนมัติ พร้อมระบบเชื่อมต่อฐานข้อมูลโรงพยาบาล</t>
  </si>
  <si>
    <t>ME-27</t>
  </si>
  <si>
    <t>ชุดตรวจ หูตา</t>
  </si>
  <si>
    <t>เครื่องนับเม็ดยาอัตโนมัติ</t>
  </si>
  <si>
    <t>PHR-1</t>
  </si>
  <si>
    <t>ยังไม่เคยมี</t>
  </si>
  <si>
    <t>เพิ่มประสิทธิภาพในการทำงาน</t>
  </si>
  <si>
    <t>ตู้ผสมยาเตรียม ปราศจากเชื้อเฉพาะราย   6 ฟุต</t>
  </si>
  <si>
    <t>PHR-5</t>
  </si>
  <si>
    <t>ทดแทน</t>
  </si>
  <si>
    <t>ไม่เพียงพอ</t>
  </si>
  <si>
    <t>เครื่องผนึกถุงบริจาคโลหิตแบบเคลื่อนที่</t>
  </si>
  <si>
    <t>ใช้ออกหน่วยรับบริจาคเลือด</t>
  </si>
  <si>
    <t>ตู้แช่แข็งเก็บพลาสม่า -40 องศาเซลเซียสไม่น้อยกว่า 150 ถุง</t>
  </si>
  <si>
    <t>BB-11</t>
  </si>
  <si>
    <t>ไม่มี</t>
  </si>
  <si>
    <t>อาคารพักพยาบาล 32 ห้อง(16 ครอบครัว)</t>
  </si>
  <si>
    <t>เพิ่มเติม</t>
  </si>
  <si>
    <t>บ้านพักไม่เพียงพอ</t>
  </si>
  <si>
    <t>อาคารโรงครัว โรงอาหาร</t>
  </si>
  <si>
    <t>เสื่อมโทรม</t>
  </si>
  <si>
    <t>อาคารพักขยะขนาดเล็ก</t>
  </si>
  <si>
    <t>บ้านพักข้าราชการ อำนวยการระดับสูง</t>
  </si>
  <si>
    <t>ยังไม่มีสำหรับผู้บริหาร</t>
  </si>
  <si>
    <t>อาคารพักแพทย์ 12 ครอบครัว</t>
  </si>
  <si>
    <t>ยังไม่เพียงพอ</t>
  </si>
  <si>
    <t>ถนน คสล.พื้นที 1800 ตารางเมตร</t>
  </si>
  <si>
    <t>ไม่เพีงพอต่อการใช้งาน</t>
  </si>
  <si>
    <t>อาคารและสิ่งก่อสร้างประเภท อื่นๆ</t>
  </si>
  <si>
    <t xml:space="preserve"> ยังไม่มีแนงเขตแบ่งโซนบ้านพักและส่วนพื้นที่บริการ</t>
  </si>
  <si>
    <t>แบบปรับปรุงระบบปรับอากาศและระบายอากาศห้องทันตกรรมเพื่อรองรับผู้ติดเชื้อ Covid-19</t>
  </si>
  <si>
    <t>เอกสารเลขที่ ก.44/เม.ย./63</t>
  </si>
  <si>
    <t>มีแบบพร้อมโดยจ้างเอกชนออกแบบ</t>
  </si>
  <si>
    <t>อาคารสถานีอนามัย เป็นอาคาร คสล.2 ชั้น พื้นที่ใช้สอยประมาณ 369 ตารางเมตร</t>
  </si>
  <si>
    <t>8170/36</t>
  </si>
  <si>
    <t>โรงพยาบาลส่งเสริมสุขภาพตำบลเล่าลือเก่า ตำบลเข็กน้อย</t>
  </si>
  <si>
    <t>เข็กน้อย</t>
  </si>
  <si>
    <t>เขาค้อ</t>
  </si>
  <si>
    <t>อาคารแพทย์แผนไทย  เป็นอาคาร คสล. 1 ชั้น พื้นที่ใช้สอย 170 ตารางเมตร โรงพยาบาลส่งเสริมสุขภาพตำบลเข็กน้อย</t>
  </si>
  <si>
    <t>โรงพยาบาลส่งเสริมสุขภาพตำบลเข็กน้อย</t>
  </si>
  <si>
    <t>รับผิดชอบประชากร 16,602 คน มีผู้รับบริการในปีงบประมาณ 5632 ราย ขอใหม่เพื่อรองรับผู้รับบริการและนักท่องเที่ยว บริการแพทย์แผนไทย บริการการแพทย์ทางเลือกและบริการปรับพฤติกรรมสำหรับนักท่องเที่ยว ให้ได้รับบริการที่ดี สะดวก เหมาะสม และมีคุณภาพ รวมถึงเป็นศูนย์การเรียนรู้ด้านศาตร์การแพทย์แผนไทยและการแพทย์ทางเลือกในพื้นที่ด้วย</t>
  </si>
  <si>
    <t>บ้านพักข้าราชการระดับชำนาญงาน/ปฏิบัติการ/อาวุโส/ชำนาญการ เป็นอาคาร คสล.2 ชั้น พื้นที่ใช้สอยประมาณ 80 ตารางเมตร รพ.สต.เข็กน้อย อ.เขาค้อ จ.เพชรบูรณ์</t>
  </si>
  <si>
    <t>ไม่เพียงพอสำหรับเจ้าหน้าที่</t>
  </si>
  <si>
    <t xml:space="preserve">                                       </t>
  </si>
  <si>
    <t>โรงพยาบาลส่งเสริมสุขภาพตำบลนายาว</t>
  </si>
  <si>
    <t>ทุ่งสมอ</t>
  </si>
  <si>
    <t>โรงพยาบาลส่งเสริมสุขภาพตำบลเสลียงแห้ง</t>
  </si>
  <si>
    <t>หนองแม่นา</t>
  </si>
  <si>
    <t>โรงพยาบาลส่งเสริมสุขภาพตำบลหนองแม่นา</t>
  </si>
  <si>
    <t>สำนักงานสาธารณสุขอำเภอเขาค้อ</t>
  </si>
  <si>
    <t xml:space="preserve">สำนักงานสาธารณสุขอำเภอเขาค้อ รับผิดชอบพื้นที่ 7 ตำบล 72 หมู่บ้าน 14130 หลังคาเรือน  ประชากร 41,172 คน รพ.สต. 10 แห่ง สสช. 1 แห่ง บ้านพักเดิม 3 หลัง ชำรุด 2 หลัง ที่พักไม่เพียงพอในการพักอาศัยของเจ้าหน้าที่ 8 คน ได้รับความเดือดร้อน  </t>
  </si>
  <si>
    <t>ถนนคอนกรีตเสริมเหล็ก (ไม่รวมไหล่ทางและรางระบายน้ำ) พื้นที่ 1,000 ตารางเมตร</t>
  </si>
  <si>
    <t>สำนักงานสาธารณสุขอำเภอเขาค้อ รับผิดชอบพื้นที่ 7 ตำบล 72 หมู่บ้าน รพ.สต. 10 แห่ง ประชากร 41172 คน มีเจ้าหน้าที่ปฏิบัติงานประจำ จำนวน 8 คน ลานคอนกรีตที่ทำไว้เดิมชำรุด และไม่มีถนนภายในเชื่อมต่อระหว่างบริเวณ ไม่สะดวกและปลอดภัยสำหรับผู้มาติดต่อราชการและเจ้าหน้าที่ สามารถบรรเทาความเดือดร้อนของประชาชนผู้ติดต่อราชการและเจ้าหน้าที่ เป็นการสร้างขวัญและกำลังใจในการให้บริการแก่ประชาชนอย่างมีประสิทธิภาพเพิ่มมากขึ้น</t>
  </si>
  <si>
    <t>รั้วตาข่ายถักคอนกรีตบล็อค(ไม่ตอกเข็ม คสล.)   (เมตรละ 3138 บาท ความยาว …461.. เมตร)</t>
  </si>
  <si>
    <t>5419+ข99  มี.ค.28</t>
  </si>
  <si>
    <t>สำนักงานสาธารณสุขอำเภอเขาค้อ รับผิดชอบพื้นที่ 7 ตำบล 72 หมู่บ้าน 14130 หลังคาเรือน  ประชากร 41,172 คน รพ.สต. 10 แห่ง สสช. 1 แห่ง มีพื้นที่ติดเอกชนป้องกันการบุกรุก และดูแลทรัพย์สินของทางราชการ</t>
  </si>
  <si>
    <t>รั้วตาข่ายถักคอนกรีตบล็อค(ไม่ตอกเข็ม คสล.)   (เมตรละ 3138 บาท ความยาว …260.. เมตร)</t>
  </si>
  <si>
    <t>โรงพยาบาลส่งเสริมสุขภาพตำบลรื่นฤดี</t>
  </si>
  <si>
    <t>สะเดาะพง</t>
  </si>
  <si>
    <t>โรงพยาบาลส่งเสริมสุขภาพตำบลรื่นฤดี รับผิดชอบพื้นที่ 5 หมู่บ้าน 1006 หลังคาเรือน  ประชากร 1887 คน  มีพื้นที่ติดเอกชนป้องกันการบุกรุก และดูแลทรัพย์สินของทางราชการ</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</si>
  <si>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</si>
  <si>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ทดแทนคันเดิม   ที่ชำรุดจากอายุการใช้งานนานกว่า 33 ปี เลขทะเบียน บห 3707 พช</t>
  </si>
  <si>
    <t>โรงพยาบาลส่งเสริมสุขภาพตำบลปานสุขุม</t>
  </si>
  <si>
    <t xml:space="preserve">รับผิดชอบ 8 หมู่บ้าน 1564 หลังคาเรือน ประชากร 4,482 คน ผู้รับบริการในปี 3,182 คน 4,453 ครั้ง พื้นที่เป็นภูเทา ทุรกันดาร </t>
  </si>
  <si>
    <t>โรงพยาบาลส่งเสริมสุขภาพตำบลพัฒนวรพงษ์</t>
  </si>
  <si>
    <t>ริมสีม่วง</t>
  </si>
  <si>
    <t xml:space="preserve">รับผิดชอบ 6 หมู่บ้าน 631 หลังคาเรือน ประชากร 1473 คน ผู้รับบริการในปี 1,005 คน 2,163 ครั้ง พื้นที่เป็นภูเขา ทุรกันดาร </t>
  </si>
  <si>
    <t>รถบรรทุก (ดีเซล) ขนาด 1 ตัน ปริมาตรกระบอกสูบไม่ต่ากว่า 2,400 ซีซี หรือกำลังเครื่องยนต์สูงสุดไม่ต่ำกว่า 110 กิโลวัตต์ ขับเคลื่อน 2 ล้อ แบบดับเบิ้ลแค็บ</t>
  </si>
  <si>
    <t>สำนักงานสาธารณสุขอำเภอวังโป่ง</t>
  </si>
  <si>
    <t>ทดแทนของเดิมที่มีสภาพชำรุด ไม่พร้อมใช้งาน</t>
  </si>
  <si>
    <t>โรงพยาบาลส่งเสริมสุขภาพตำบลซับเปิบ</t>
  </si>
  <si>
    <t>ซับเปิบ</t>
  </si>
  <si>
    <t>ขอใหม่ ไม่มีใช้งาน</t>
  </si>
  <si>
    <t>โรงพยาบาลส่งเสริมสุขภาพตำบลคลองน้ำคัน</t>
  </si>
  <si>
    <t>เครื่องปรับอากาศ แบบแยกส่วน (ราคารวมค่าติดตั้ง)แบบตั้งพื้นหรือแบบแขวน ขนาด 44,000 บีทียู</t>
  </si>
  <si>
    <t>ทดแทนของเดิมที่ชำรุด/เสื่อมสภาพ</t>
  </si>
  <si>
    <t>โรงพยาบาลส่งเสริมสุขภาพตำบลด่านช้าง</t>
  </si>
  <si>
    <t>ท้ายดง</t>
  </si>
  <si>
    <t>โรงพยาบาลส่งเสริมสุขภาพตำบลน้ำอ้อม</t>
  </si>
  <si>
    <t>วังหิน</t>
  </si>
  <si>
    <t>กล้องโทรทัศน์วงจรปิดชนิดเครือข่าย แบบมุมมองคงที่สาหรับติดตั้งภายนอกอาคาร แบบที่ 2 สาหรับใช้ในงานรักษาความปลอดภัยและวิเคราะห์ภาพ</t>
  </si>
  <si>
    <t>เครื่องฟังเสียงหัวใจทารกในครรภ์ (Doptone)</t>
  </si>
  <si>
    <t>เครื่องวัดความดันโลหิตชนิดอัตโนมัติ แบบสอดแขน</t>
  </si>
  <si>
    <t>โรงพยาบาลส่งเสริมสุขภาพตำบลวังศาล</t>
  </si>
  <si>
    <t>วังศาล</t>
  </si>
  <si>
    <t>สอ.เฉลิมพระเกียรติฯ (น้ำลัด)</t>
  </si>
  <si>
    <t>พุทธบาท</t>
  </si>
  <si>
    <t>บ้านพักที่มาอยู่เดิมเริ่มชำรุด  เนื่องจากสร้างในปี พ.ศ. ๒๕๓๐ระยะเวลาการใช้งาน  32  ปี</t>
  </si>
  <si>
    <t>โรงพยาบาลส่งเสริมสุขภาพตำบลศาลาลาย</t>
  </si>
  <si>
    <t>ศาลาลาย</t>
  </si>
  <si>
    <t>บ้านพักที่มาอยู่เดิมเริ่มชำรุด  เนื่องจากระยะเวลาการใช้งานมากกว่า 20 ปี</t>
  </si>
  <si>
    <t>โรงพยาบาลส่งเสริมสุขภาพตำบลบุ่งคล้า</t>
  </si>
  <si>
    <t>ดงขุย</t>
  </si>
  <si>
    <t>โรงพยาบาลส่งเสริมสุขภาพตำบลโป่งนกแก้ว</t>
  </si>
  <si>
    <t>โป่งนกแ</t>
  </si>
  <si>
    <t>บ้านพักที่มาอยู่เดิมเริ่มชำรุด  เนื่องจากระยะเวลาการใช้งานมากกว่า 20 ปี และไม่เพียงพอต่อเจ้าหน้าที่</t>
  </si>
  <si>
    <t>โรงพยาบาลส่งเสริมสุขภาพตำบลหนองโก</t>
  </si>
  <si>
    <t>ท่าข้าม</t>
  </si>
  <si>
    <t>โรงพยาบาลส่งเสริมสุขภาพตำบลตะกุดไร</t>
  </si>
  <si>
    <t>ตะกุดไร</t>
  </si>
  <si>
    <t>โรงพยาบาลส่งเสริมสุขภาพตำบลลาดแค</t>
  </si>
  <si>
    <t>ลาดแค</t>
  </si>
  <si>
    <t>โรงพยาบาลส่งเสริมสุขภาพตำบลหนองใหญ่</t>
  </si>
  <si>
    <t>โรงพยาบาลส่งเสริมสุขภาพตำบลเขาแม่แก่</t>
  </si>
  <si>
    <t>บ้านพักที่มาอยู่เดิมเริ่มชำรุด  และไม่เพียงพอต่อเจ้าหน้าที่</t>
  </si>
  <si>
    <t>รั้วคอนกรีตบล๊อค (280 ม.*2240 บ.)</t>
  </si>
  <si>
    <t>3882/2526</t>
  </si>
  <si>
    <t>สสช.ล่องเข้</t>
  </si>
  <si>
    <t>บ้านกล้วย</t>
  </si>
  <si>
    <t>เพื่อความปลอดภัยของเจ้าหน้าที่และทรัพย์สินของทางราชการ</t>
  </si>
  <si>
    <t xml:space="preserve">อาคารสนับสนุนบริการ 5 ชั้น </t>
  </si>
  <si>
    <t>โรงพยาบาลวิเชียรบุรี</t>
  </si>
  <si>
    <t>ขยายการบริการรับผิดชอบประชากรทั้งอำเภอ 121,590 คน และเป็นโรงพยาบาลทั่วไปที่รับผิดชอบผู้มารับบริการครอบคลุม 3 อำเภอ ประชาการรวม 3 อำเภอ รวมประชากรทั้งสิ้น 270,771 คน  เป็น รพ.ทั่วไป ระดับ M1 ขนาด 241 เตียง  ประกอบกับอาคารสนับสนุนบริการเดิม แผนกซักฟอก,จ่ายกลาง และโรงครัว มีความชำรุดทรุดโทรมและใช้งานมานาน ประมาณมากกว่า 30 ปี และถ้าโรงพยาบาลได้อาคารสนับสนุนบริการหลังใหม่ จะทำให้มีพื้นที่ในการขยายบ่อบำบัดน้ำเสีย ที่กำลังเป็นปัญหาในอนาคต ของโรงพยาบาล</t>
  </si>
  <si>
    <t>โรงพยาบาลวิเชียรบุรี รับผิดชอบบริหารงานสาธารณสุขในเขตพื้นที่โซนของจังหวัดเพชรบูรณ์ ประชากรรวมทั้งหมด 270,771 คน  บุคลากรสาธารณสุขทั้งหมดของอำเภอวิเชียรบุรี จำนวน 801 คน ปฏิบัติงานโรงพยาบาลวิเชียรบุรี 629 คน  มีที่พักไม่เพียงพอกับบุคลากร มีที่พักเดิมสภาพชำรุดทรุดโทรม อายุการใช้งานเกินกว่า 30 ปี มีผู้ได้รับความเดือดร้อนจากกรณีที่พักอาศัย จำนวน 40-50 คน สามารถบรรเทาความเดือดร้อนของเจ้าหน้าที่จากการขาดแคลนที่พักอาศัย เป็นการสร้างขวัญและกำลังใจในการให้บริการแก่ประชาชนอย่างมีประสิทธิภาพเพิ่มมากขึ้น</t>
  </si>
  <si>
    <t>สำนักงานสาธารณสุขจังหวัดเพชรบูรณ์</t>
  </si>
  <si>
    <t>เมืองเพชรบูรณ์</t>
  </si>
  <si>
    <t>สำนักงานสาธารณสุขจังหวัดเพชรบูรณ์รับผิดชอบบริหารงานสาธารณสุขในเขตพื้นที่จังหวัด 11 อำเภอ ประชากร 995,223 คน นักท่องเที่ยวปีละ 2,300,000 คน หน่วยบริการสุขภาพ 176 หน่วย บุคลากรสาธารณสุข 3,445 คน ปฏิบัติงานประจำสำนักงานสาธารณสุขจังหวัดเพชรบูรณ์ 165 คน  ที่พักไม่เพียงพอกับบุคลากร มีที่พักเดิม เป็นอาคารพักพยาบาล 2 หลัง  อาศัยอยู่ห้องละ 2 - 3 คน  รวมถึงบ้านพักระดับ 5 6 เดิม จำนวน 2 หลัง มีสภาพชำรุพ อายุการใช้งานเกิน 30 ปี มีผู้ได้รับความเดือดร้อนจากกรณีที่พักอาศัย จำนวน 25 คน สามารถบรรเทาความเดือดร้อนของเจ้าหน้าที่จากการขาดแคลนที่พักอาศัย เป็นการสร้างขวัญและกำลังใจในการให้บริการแก่ประชาชนอย่างมีประสิทธิภาพเพิ่มมากขึ้น</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</si>
  <si>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</si>
  <si>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INNO-CAR-44</t>
  </si>
  <si>
    <t>สำนักงานสาธารณสุขจังหวัดเพชรบูรณ์รับผิดชอบบริหารงานสาธารณสุขในเขตพื้นที่จังหวัด 11 อำเภอ ประชากร 995,223 คน นักท่องเที่ยวปีละ 2,300,000 คน หน่วยบริการสุขภาพ 176 หน่วย บุคลากรสาธารณสุข 3,445 คน ปฏิบัติงานประจำสำนักงานสาธารณสุขจังหวัดเพชรบูรณ์ 165 คน มีพื้นที่ทุรกันดารภูเขาสูงหลายพื้นที่ เช่น เขาค้อ (ห้วยน้ำขาว ฯลฯ) น้ำหนาว(ทั้งอำเภอ) หล่มเก่า(ทับเบิก ตาดกลอย อุ่มกระทาด นาสะอุ้ง) เป็นต้น เฉพาะภูทับเบิก นาสะอุ้ง ตาดกลอย น้ำหนาว เขาค้อ และบางพื้นที่ของอำเภอวังโป่ง หนองไผ่ บึงสามพัน วิเชียรบุรี ขาดแคลนยานพาหนะเพื่อใช้ในการออกปฏิบัติงานสาธารณสุขชุมชน ในพื้นที่ทุรกันดาร การปฏิบัติงานสาธารณสุขฉุกเฉิน  การปฏิบัติงานตามโครงการพระราชดำริ โครงการพิเศษ และการรับเสด็จ ตลอดจนรับผู้แทนพระองค์และบุคคลสำคัญ</t>
  </si>
  <si>
    <t>ในเมืองเพชรบูรณ์</t>
  </si>
  <si>
    <t>เมืองเพชรบูรณ์เพชรบูรณ์</t>
  </si>
  <si>
    <t>สำนักงานสาธารณสุขอำเภอเมืองเพชรบูรณ์เพชรบูรณ์</t>
  </si>
  <si>
    <t>อาคารรพ.สต.เดิมชำรุด คับแคบ ก่อสร้างมากกว่า 25ปี ผ่านการซ่อมบำรุง ขยายต่อเติม เพื่อรองรับจำนวนผู้รับบริการที่มีวันละประมาณ 70คน เกิดความแออัด รับผิดชอบรวม 12หมู่บ้าน ประชากร 8,680 คน เป็นชุมชนในเมืองเพชรบูรณ์</t>
  </si>
  <si>
    <t>รถโดยสารขนาด 12 ที่นั่ง (ดีเซล) ปริมาตรกระบอกสูบไม่ต่ำกว่า 2,400 ซีซี หรือกำลังเครื่องยนต์สูงสุดไม่ต่ำกว่า 90 กิโลวัตต์</t>
  </si>
  <si>
    <t>BB-CAR-30</t>
  </si>
  <si>
    <t>ทดแทน รถตู้ /รถโดยสารขนาด 12 ที่นั่ง (ดีเซล) ปริมาตรกระบอกสูบ ไม่ต่ำกว่า 2,400 ซีซี หรือกำลังเครื่องยนต์สูงสุด ไม่ต่ำกว่า 90 กิโลวัตต์ ทะเบียน นข-1529 พช ที่อายุการใช้งานเกิน 15 ปี ไม่คุ้มกับการซ่อมบำรุงให้ปฏิบัติงานได้อย่างมีประสิมธิภาพ</t>
  </si>
  <si>
    <t>หลักการ</t>
  </si>
  <si>
    <t xml:space="preserve">ประมาณการตามศูนย์ต้นทุน นโยบาย </t>
  </si>
  <si>
    <t>รั้วตาข่ายทัก 250 เมตร</t>
  </si>
  <si>
    <t>þ</t>
  </si>
  <si>
    <t>"</t>
  </si>
  <si>
    <t>อาคารส่งเสริมสุขภาพและเอนกประสงค์ (แบบแพทย์แผนไทย-จิตเวชและยาเสพติด)</t>
  </si>
  <si>
    <t>โรงพยาบาลน้ำหนาว</t>
  </si>
  <si>
    <t>น้ำหนาว</t>
  </si>
  <si>
    <t xml:space="preserve">น้ำหนาว </t>
  </si>
  <si>
    <t>อาคารเดิมคับแคบ รวมกันหลายงาน ไม่สะดวกในการให้บริการ</t>
  </si>
  <si>
    <t>รถพยาบาลพร้อมอุปกรณ์ช่วยชีวิตชั้นสูง</t>
  </si>
  <si>
    <t>ทดแทนคัดเดิมที่ใช้งานมานาน</t>
  </si>
  <si>
    <t>เครื่องตรวจอวัยวะภายในด้วยคลื่นเสียงความคมชัดสูง 2 หัวตรวจ</t>
  </si>
  <si>
    <t>ทดแทนเครื่องเก่าชำรุด ไม่คมชัด</t>
  </si>
  <si>
    <t>ทดแทนเครื่องเก่าชำรุด ใช้งานมานาน</t>
  </si>
  <si>
    <t>ลู่วิ่งไฟฟ้า</t>
  </si>
  <si>
    <t>ใช้ในการฟื้นฟูสมรรถภาพผู้ป่วย</t>
  </si>
  <si>
    <t>โรงพยาบาลเขาค้อ</t>
  </si>
  <si>
    <t>โรงพยาบาลศรีเทพ</t>
  </si>
  <si>
    <t>สำนักงานสาธารณสุขอำเภอ</t>
  </si>
  <si>
    <t>สัดส่วนวงเงินรายการสิ่งก่อสร้าง ร้อยละ 65 ครุภัณฑ์ ร้อยละ 35</t>
  </si>
  <si>
    <r>
      <t xml:space="preserve">รับผิดชอบประชากร 16,602 คน มีผู้รับบริการในปีงบประมาณ </t>
    </r>
    <r>
      <rPr>
        <sz val="14"/>
        <color rgb="FFFF0000"/>
        <rFont val="Tahoma"/>
        <family val="2"/>
      </rPr>
      <t>5632</t>
    </r>
    <r>
      <rPr>
        <sz val="14"/>
        <rFont val="Tahoma"/>
        <family val="2"/>
      </rPr>
      <t xml:space="preserve"> ราย ขอใหม่เพื่อรองรับผู้รับบริกาที่มีจำนวนเพิ่มขึ้นไม่เพียงพอสำหรับประชาชนและไม่ครอลคลุมกลุ่มเป้าหมาย</t>
    </r>
  </si>
  <si>
    <t>รอบ เขต (ครั้งละ 50 ล้าน)</t>
  </si>
  <si>
    <t>รอบ 1</t>
  </si>
  <si>
    <t>รอบ 2</t>
  </si>
  <si>
    <t>รอบ 3</t>
  </si>
  <si>
    <r>
      <t>ใช้ในการช่วยหายใจแรงดันบวกในการกู้ชีพทารกแรกเกิด</t>
    </r>
    <r>
      <rPr>
        <sz val="14"/>
        <color rgb="FFFF0000"/>
        <rFont val="Cambria"/>
        <family val="2"/>
        <scheme val="major"/>
      </rPr>
      <t xml:space="preserve"> เครื่องช่วยกู้ชีวิตทารกแบบแรงดันบวก</t>
    </r>
  </si>
  <si>
    <t>รอบ เขต (ครั้งละ 10 ล้าน)</t>
  </si>
  <si>
    <t>รอบ 4</t>
  </si>
  <si>
    <t>รอบ 5</t>
  </si>
  <si>
    <t>รอบ 6</t>
  </si>
  <si>
    <t>รอบ 7</t>
  </si>
  <si>
    <t>บ้านพักข้าราชการระดับชำนาญงาน/ ปฏิบัติการ/ อาวุโส/ ชำนาญการ เป็นอาคาร คสล.2 ชั้น พื้นที่ใช้สอยประมาณ 80 ตารางเมตร</t>
  </si>
  <si>
    <t>ที่พักไม่เพียงพอในกา..</t>
  </si>
  <si>
    <t>บ่อรัง</t>
  </si>
  <si>
    <t>โรงพยาบาลส่งเสริมสุขภาพตำบลบึงกระจับ ตำบลบึงกระจับ</t>
  </si>
  <si>
    <t>บึงกระจับ</t>
  </si>
  <si>
    <t>ทดแทนคันเดิมที่ชำรุด..</t>
  </si>
  <si>
    <t xml:space="preserve">สำนักงานสาธารณสุขอำเภอวิเชียรบุรี </t>
  </si>
  <si>
    <t>ท่าโรง</t>
  </si>
  <si>
    <t>รอบ 8</t>
  </si>
  <si>
    <t>รอบ 9</t>
  </si>
  <si>
    <t>รอบ 10</t>
  </si>
  <si>
    <t>รอบ 11</t>
  </si>
  <si>
    <t>รอบ 12</t>
  </si>
  <si>
    <t>รอบ 13</t>
  </si>
  <si>
    <t>รอบ 14</t>
  </si>
  <si>
    <t>รอบ 15</t>
  </si>
  <si>
    <t>รอบ 16</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</si>
  <si>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</si>
  <si>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 xml:space="preserve">ขอซื้อทดแทนเนื่องจาก อุทยานประวัติศาสตร์ศรีเทพ เตรียมขึ้นทะเบียนเป็นมรดกโลก พร้อมรองรับอุบัติเหตุถนนทางหลวงเส้นหลักหมายเลข 21 เป็นทางผ่านสู่แหล่งท่องเที่ยว ทำให้มีนักท่องเที่ยวเพิ่มมากขึ้นและยกระดับ Service Plan เป็นเครือข่าย รพ.วิเชียรบุรีที่ได้ยก ระดับ M1 เป็น node บริการทางด้านส่งตัวผู้ป่วย รองรับผู้ป่วยที่มีเหตุต้องส่งตัว ในและนอกจังหวัด ที่เป็นTrauma Center โซนใต้ ตามแผนการพัฒนาระบบบริการสุขภาพ (Service Plan) </t>
  </si>
  <si>
    <t>เครื่องกระตุกไฟฟ้าหัวใจชนิดไบเฟสิคพร้อมภาควัดออกซิเจนและคาร์บอนไดออกไซด์ในเลือด</t>
  </si>
  <si>
    <t>รับผิดชอบบริการสุขภาพทั้งอำเภอ จำนวน 107 หมู่บ้าน21,881 หลังคาเรือน ประชากร70,460ขยายบริการ ตามแผนการพัฒนาระบบบริการสุขภาพ (Service Plan) จึงต้องจัดหาครุภัณฑ์เพื่อให้สามารถบริการให้ผู้ป่วยได้รับการดูแลรักษาที่รวดเร็วปลอดภัย  ลดการส่งต่อผู้ป่วยรักษา ลดความแออัดของผู้ป่วยในโรงพยาบาลทั่วไป</t>
  </si>
  <si>
    <t>เครื่องมือตรวจคัดกรองการได้ยินในเด็กแรกเกิด (TEOAE)</t>
  </si>
  <si>
    <t>เพื่อเพิ่มศีกยภาพบริการ ตาม ๅService Plan และเพื่อความปลอดภัยของผู้รับบริการ</t>
  </si>
  <si>
    <t>เครื่องอบผ้า ขนาด 200 ปอนด์</t>
  </si>
  <si>
    <t>รถไฟฟ้า พร้อมตู้อลูมิเนียมรับส่งวัสดุอุปกรณ์ทางการแพทย์ด้วยระบบปิด</t>
  </si>
  <si>
    <t>เครื่องล้างเครื่องมืออัตโนมัติขนาดไม่น้อยกว่า 200 ลิตร</t>
  </si>
  <si>
    <t>เครื่องช่วยหายใจสำหรับใช้ในรถพยาบาล</t>
  </si>
  <si>
    <t>โทรทัศน์ แอล อี ดี (LED TV) แบบ Smart TV ระดับความละเอียดจอภาพ 3840 x 2160 พิกเซล ขนาด 43 นิ้ว</t>
  </si>
  <si>
    <t>เครื่องกำเนิดไฟฟ้า (ราคาไม่รวมค่าติดตั้ง) ขนาด 25 กิโลวัตต์</t>
  </si>
  <si>
    <t>เครื่องเอกซเรย์เคลื่อนที่ขนาดไม่น้อยกว่า 300 mA. ขับเครื่องด้วยมอเตอร์ไฟฟ้า</t>
  </si>
  <si>
    <t>อาคารอุบัติเหตุ เป็นอาคาร คสล.2 ชั้น พื้นที่ใช้สอยประมาณ 2,020 ตารางเมตร</t>
  </si>
  <si>
    <t xml:space="preserve">รับผิดชอบบริการสุขภาพทั้งอำเภอ จำนวน 107 หมู่บ้าน21,881 หลังคาเรือน ประชากร70,460 คน พัฒนาระบบการดูแลด้านอุบัติเหตุ และฉุกเฉิน </t>
  </si>
  <si>
    <t>รับผิดชอบบริการสุขภาพทั้งอำเภอ จำนวน 107 หมู่บ้าน21,881 หลังคาเรือน ประชากร70,460 คนด้านส่งเสริมสุขภาพและเอนกประสงค์ การแพทย์แผนไทย-จิตเวชและยาเสพติด</t>
  </si>
  <si>
    <t>อาคารจ่ายกลาง เป็นอาคาร คสล.1 ชั้น พื้นที่ใช้สอยประมาณ 336 ตารางเมตร</t>
  </si>
  <si>
    <t>ให้บริการอย่างมีคุณภาพ ได้มาตรฐาน</t>
  </si>
  <si>
    <t>อาคารโภชนาการ (โรงพยาบาลชุมชน) เป็นอาคาร คสล.1 ชั้น พื้นที่ใช้สอยประมาณ 327 ตารางเมตร</t>
  </si>
  <si>
    <t xml:space="preserve"> ชั้น 1 - 3 ชั้นละ 4 ยูนิต ห้องชุดครอบครัว 2 ห้องนอน + ห้องเอนกประสงค์ + 1 ห้องน้ำรวม 12 ยูนิต พื้นที่ต่อยูนิต 45.50 ตร.ม.</t>
  </si>
  <si>
    <t>โรงจอดรถ 20 คัน</t>
  </si>
  <si>
    <t>โรงจอดรถยนต์เป็นสัดส่วน แยกจากรถจักรยานยนต์</t>
  </si>
  <si>
    <t>ถนน คสล.(ไม่รวมไหล่ทางและมีรางระบายน้ำ) 870 ม.(2406 บ./ม.)</t>
  </si>
  <si>
    <t xml:space="preserve">อาคารผู้ป่วยพิเศษ 12 เตียง </t>
  </si>
  <si>
    <t xml:space="preserve">เขาค้อ </t>
  </si>
  <si>
    <t>รอบ 17</t>
  </si>
  <si>
    <t>รอบ 18</t>
  </si>
  <si>
    <t>รอบ 19</t>
  </si>
  <si>
    <t>รพ.สต.</t>
  </si>
  <si>
    <t>โรงพยาบาลส่งเสริมสุขภาพตำบลโป่งหว้า</t>
  </si>
  <si>
    <t>โรงพยาบาลส่งเสริมสุขภาพตำบลระวิง</t>
  </si>
  <si>
    <t>1 (นโยบาย)</t>
  </si>
  <si>
    <t>1 (เดิม)</t>
  </si>
  <si>
    <t>2 (นโยบาย)</t>
  </si>
  <si>
    <t xml:space="preserve">ซ่อมแซมบ้านพัก  โรงพยาบาลส่งเสริมสุขภาพตำบลท่าด้วง อำเภอหนองไผ่ จังหวัดเพชรบูรณ์ 2 หลัง </t>
  </si>
  <si>
    <t>บ้านพักข้าราชการชำนาญงาน/ปฏิบัติการ/อาวุโส/ชำนาญการ เป็นอาคาร คสล.2 ชั้น พื้นที่ใช้สอยประมาณ 80 ตารางเมตร โรงพยาบาลส่งเสริมสุขภาพตำบลซับสมพงษ์ ตำบลซับไม้แดง อำเภอบึงสามพัน จังหวัดเพชรบูรณ์</t>
  </si>
  <si>
    <t>โรงพยาบาลส่งเสริมสุขภาพตำบลซับสมพงษ์</t>
  </si>
  <si>
    <t>ซับไม้แดง</t>
  </si>
  <si>
    <t>ขอสร้างใหม่ เนื่องจากมีบ้านพักเดิมอยู่ 2 หลัง  อายุการใช้งานมากกว่า 30 ปี ไม่เพียงพอในการพักอาศัยของเจ้าหน้าที่ 7 คน ได้รับความเดือดร้อน จำนวน 4 คน สามารถบรรเทาความเดือดร้อนขอเจ้าหน้าที่ เป็นการสร้างขวัญและกำลังใจในการให้บริการแก่ประชาชนอย่างมีประสิทธิภาพเพิ่มมากขึ้น</t>
  </si>
  <si>
    <t>1 (67)</t>
  </si>
  <si>
    <t>2 (67)</t>
  </si>
  <si>
    <t>3 (67)</t>
  </si>
  <si>
    <t>เพื่อให้หน่วยบริการปฐมภูมิและเครือข่ายบริการสังกัดสำนักงานปลัดกระทรวงสาธารณสุขมียูนิตทำฟันและระบบระบายอากาศของห้องทันตกรรมสำหรับให้บริการประชาชนได้อย่างทั่วถึง (หนังสือ สป.สธ. ที่ สธ 0207.03.3/ 3525 ลงวันที่ 21 กรกฎาคม 2565 เขตสุขภาพที่ 2 ที่ สธ 0227/ว 2394 ลง 27 กรกฎาคม 2565)</t>
  </si>
  <si>
    <t>โรงพยาบาลส่งเสริมสุขภาพตำบลเขาพลวง</t>
  </si>
  <si>
    <t>สระแก้ว</t>
  </si>
  <si>
    <t>โรงพยาบาลส่งเสริมสุขภาพตำบลแก่งหินปูน</t>
  </si>
  <si>
    <t>สามแยก</t>
  </si>
  <si>
    <t>บ้านดตก</t>
  </si>
  <si>
    <t>โรงพยาบาลส่งเสริมสุขภาพตำบลหนองแจง</t>
  </si>
  <si>
    <t>หนองแจง</t>
  </si>
  <si>
    <t>โรงพยาบาลส่งเสริมสุขภาพตำบลหนองคัน</t>
  </si>
  <si>
    <t>บุ่งคล้า</t>
  </si>
  <si>
    <t>โรงพยาบาลส่งเสริมสุขภาพตำบลวังไผ่</t>
  </si>
  <si>
    <t>EE-11</t>
  </si>
  <si>
    <t>แบบปรับปรุงระบบปรับอากาศและระบายอากาศห้องทันตกรรมทั่วไป</t>
  </si>
  <si>
    <t>เอกสารเลขที่ ก.45/เม.ย./63</t>
  </si>
  <si>
    <t>นโยบายเพิ่มเติม</t>
  </si>
  <si>
    <t>2 (เดิม)</t>
  </si>
  <si>
    <t>ยอดยกไป</t>
  </si>
  <si>
    <t>รอบวนเขต</t>
  </si>
  <si>
    <t>ความสำคัญ</t>
  </si>
  <si>
    <t>ระดับบริการ</t>
  </si>
  <si>
    <t>หน่วยงาน</t>
  </si>
  <si>
    <t>(ในเขตพิจารณาหลัก)</t>
  </si>
  <si>
    <t>รวมทั้งหมด(ปีที่ 1/2567)</t>
  </si>
  <si>
    <t xml:space="preserve">โรงพยาบาลส่งเสริมสุขภาพตำบลบ่อรัง </t>
  </si>
  <si>
    <t>สงป.</t>
  </si>
  <si>
    <t>(กส. 150 /คภ. 50 ลบ.)</t>
  </si>
  <si>
    <t>(คภ. 50 /กส. 150 ลบ.)</t>
  </si>
  <si>
    <t>(กส. 130 /คภ. 70 ลบ.)</t>
  </si>
  <si>
    <t>สำนักงานสาธารณสุขอำเภอบึงสามพัน</t>
  </si>
  <si>
    <t>สำนักงานสาธารณสุขอำเภอน้ำหนาว</t>
  </si>
  <si>
    <t>สำนักงานสาธารณสุขอำเภอหล่มเก่า</t>
  </si>
  <si>
    <t>สำนักงานสาธารณสุขอำเภอชนแดน</t>
  </si>
  <si>
    <t>โรงพยาบาลสมเด็จพระยุพราชหล่มเก่า (ศูนย์สุขภาพชุมชนเมืองหล่มเก่า)</t>
  </si>
  <si>
    <t>สำนักงานสาธารณสุขจังหวัดเพชรบูรณ์ (หน่วยบริการสุขภาพ)</t>
  </si>
  <si>
    <r>
      <t xml:space="preserve">3.      </t>
    </r>
    <r>
      <rPr>
        <b/>
        <sz val="10"/>
        <color indexed="8"/>
        <rFont val="Tahoma"/>
        <family val="2"/>
      </rPr>
      <t xml:space="preserve">สัดส่วนหน่วยบริการ ร้อยละ 85 หน่วยบริหาร ร้อยละ 15  </t>
    </r>
  </si>
  <si>
    <t>รายการที่ส่ง</t>
  </si>
  <si>
    <t>Service</t>
  </si>
  <si>
    <t>TOTAL</t>
  </si>
  <si>
    <t>สัดส่วน นโยบาย</t>
  </si>
  <si>
    <t>(คภ.70 /กส. 130 ลบ.)</t>
  </si>
  <si>
    <t>สิ่งก่อสร้าง</t>
  </si>
  <si>
    <t xml:space="preserve">ขอไว้ในแผนทั้งหมด </t>
  </si>
  <si>
    <t xml:space="preserve">อาคารแพทย์แผนไทย เป็นอาคาร คสล. 1 ชั้น พื้นที่ใช้สอย 170 ตารางเมตร   </t>
  </si>
  <si>
    <t>เพื่อให้บริการและอำนวยความสะดวกให้กับประชาชน รวมทั้งเพิ่มรายไก้ให้หน่วยงาน</t>
  </si>
  <si>
    <t>บ้านพักข้าราชการอำนวยการระดับต้น/ชำนาญการพิเศษ</t>
  </si>
  <si>
    <t xml:space="preserve"> ปัจจุบัน ที่พักอาศัยเจ้าหน้าที่ไม่เพียงพอเนื่องจาก มีเจ้าหน้าที่ประจำสสอ.มีจำนวนมาก</t>
  </si>
  <si>
    <t>BOQ</t>
  </si>
  <si>
    <t>เพื่อทดแทนของเดิมที่เสื่อมสภาพ</t>
  </si>
  <si>
    <t>ถนน คสล.(ไม่รวมรางระบายน้ำ) (200 ตร.ม.)</t>
  </si>
  <si>
    <t>รั้วตาข่ายถัก 230 เมตร</t>
  </si>
  <si>
    <t>กล้องโทรทัศน์วงจรปิดชนิดเครือข่ายแบบปรับมุมมองสำหรับใช้ในงานรักษาความปลอดภัยทั่วไปและงานอื่นๆ</t>
  </si>
  <si>
    <t>ครุภัณฑ์คอมพิวเตอร์</t>
  </si>
  <si>
    <t>เพื่อใช้รักษาความปลอดภัยของสถานที่ราชการ</t>
  </si>
  <si>
    <t>เครื่องมัลติมีเดียโปรเจคเตอร์ระดับXGA ขนาด5000ANSI Lumens</t>
  </si>
  <si>
    <t>ครุภัณฑ์โฆษณาและเผยแพร่</t>
  </si>
  <si>
    <t>เพื่อใช้ในการประชุม อบรม และนำเสนอผลการดำเนินงาน</t>
  </si>
  <si>
    <t>เครื่องคอมพิวเตอร์ดน๊ตบุค สำหรับงานประมวลผล</t>
  </si>
  <si>
    <t>เพื่อใช้ทดแทนครุภัณฑ์เดิมที่หมดอายุการใช้งาน</t>
  </si>
  <si>
    <t>คอมพิวเตอร์ แม่ข่าย แบบที่1</t>
  </si>
  <si>
    <t>เพื่อปรับปรุงงานระบบข้อมูลและสารสนเทศ</t>
  </si>
  <si>
    <t>ตู้เย็นขนาด9คิวบิคฟุต</t>
  </si>
  <si>
    <t>ครุภัณฑ์งานบ้านงานครัว</t>
  </si>
  <si>
    <t>เครื่องถ่ายเอกสารระบบดิจิตอล(ขาว-ดำ)และสี ความเร็ว30แผ่น/นาที</t>
  </si>
  <si>
    <t xml:space="preserve">เครื่องปรับอากาศแบบแยกส่วน(รวมราคาติดตั้ง) แบบตั้งพื้นหรือแขวนขนาด30000 BTU </t>
  </si>
  <si>
    <t xml:space="preserve">เครื่องปรับอากาศแบบแยกส่วน(รวมราคาติดตั้ง) แบบตั้งพื้นหรือแขวนขนาด26000 BTU </t>
  </si>
  <si>
    <t>เพื่อใช้ในการออกปฏิบัติงานในพิ้นที่ที่ถนนและการคมนาคมยากลำบาก</t>
  </si>
  <si>
    <t>โทรทัศน์แอลอีดี(LEDTV)แบบSmarttvระดับความละเอียดจอภาพ3840X2160พิกเซลขนาด50นิ้ว3840X2160พิกเซลขนาด50นิ้ว</t>
  </si>
  <si>
    <t>เครื่องกำเนิดไฟฟ้า  ขนาด 200 กิโลวัตต์</t>
  </si>
  <si>
    <t>EE-14</t>
  </si>
  <si>
    <t>VM-14</t>
  </si>
  <si>
    <t>ผลิตกระแสไฟฟ้าไว้ใช้ในกรณีกระแสไฟฟ้าเกิดการขัดข้อง ซึ่งอาจก่อให้เกิดความเสียหาย โดยเฉพาะต่อระบบสารสนเทศสุขภาพ และระบบห่วงโซ่ความเย็นของเวชภัณฑ์</t>
  </si>
  <si>
    <t>วงเงินงบ(รวมผูกพัน)</t>
  </si>
  <si>
    <t>รถบรรทุก (ดีเซล) ขนาด 1 ตัน ปริมาตรกระบอกสูบไม่ต่ากว่า 2,400 ซีซี หรือกาลังเครื่องยนต์สูงสุดไม่ต่ากว่า 110 กิโลวัตต์ ขับเคลื่อน 4 ล้อ แบบดับเบิ้ลแค็บพร้อมหลังคาไฟเบอร์กลาสหรือเหล็ก</t>
  </si>
  <si>
    <t>วงเงิน(ตั้งงบ 67)</t>
  </si>
  <si>
    <t xml:space="preserve">2. กองตรวจราชการ แจ้งว่าสำนักงานเลขาธิการนายกรัฐมนตรี ร้องเรียนรัฐมนตรีว่าการกระทรวงสาธารณสุข กรณีนางวันเพ็ญ พร้อมพัฒน์ สมาชิกสภาผู้แทนราษฎรจังหวัดเพชรบูรณ์ ขอให้กระทรวงสาธารณสุขจัดทำโครงการก่อสร้างอาคารผู้ป่วยพิเศษ 12 เตียง ณ โรงพยาบาลวังโป่ง อำเภอวังโป่ง จังหวัดเพชรบูรณ์ </t>
  </si>
  <si>
    <t>1. เพื่อให้หน่วยบริการปฐมภูมิและเครือข่ายบริการสังกัดสำนักงานปลัดกระทรวงสาธารณสุขมียูนิตทำฟันและระบบระบายอากาศของห้องทันตกรรมสำหรับให้บริการประชาชนได้อย่างทั่วถึง (หนังสือ สป.สธ. ที่ สธ 0207.03.3/ 3525 ลงวันที่ 21 กรกฎาคม 2565 เขตสุขภาพที่ 2 ที่ สธ 0227/ว 2394 ลง 27 กรกฎาคม 2565)</t>
  </si>
  <si>
    <t>รายการก่อสร้าง เขตสุขภาพ ที่ 2</t>
  </si>
  <si>
    <t>ระดับ - หน่วย</t>
  </si>
  <si>
    <t>รายการ</t>
  </si>
  <si>
    <t>แบบเลขที่ 111128</t>
  </si>
  <si>
    <t>ครุภัณฑ์แบบ 1</t>
  </si>
  <si>
    <t>ครุภัณฑ์แบบ 2</t>
  </si>
  <si>
    <t>ก่อสร้างแบบ 1</t>
  </si>
  <si>
    <t>รวม(ปีที่ 1/2567)</t>
  </si>
  <si>
    <t>ก่อสร้างแบบ 2</t>
  </si>
  <si>
    <t>กรณี ตัด 200,000,000 บาท</t>
  </si>
  <si>
    <t>ถ่ายโอน 66</t>
  </si>
  <si>
    <t>หมายเหตุ (กระดาษทำการ)</t>
  </si>
  <si>
    <t>ใช้แบบนี้</t>
  </si>
  <si>
    <t>(คอลัมภ์เขต สีเขียว)</t>
  </si>
  <si>
    <t>รอบ 4-5</t>
  </si>
  <si>
    <t>รอบ 6-7</t>
  </si>
  <si>
    <t>รอบ 8-9</t>
  </si>
  <si>
    <t>รอบ 11-13</t>
  </si>
  <si>
    <t>รอบ 14-15</t>
  </si>
  <si>
    <t>รอบ 16-18</t>
  </si>
  <si>
    <t>รอบ 19-21</t>
  </si>
  <si>
    <t>รอบ 22</t>
  </si>
  <si>
    <t>รถบรรทุก(ดีเซล)ขนาด1ตันปริมาตรกระบอกสูบไม่ต่ำกว่า2400ซีซี หรือกำลังเครื่องยนต์สูงสุดไม่ต่ำกว่า110 กิโลวัตต์ ขับเคลื่อน4ล้อ แบบมีช่องว่างด้านหลังคนขับ(CAB)พร้อมหลังคาไฟเบอร์กลาสหรือเหล็ก</t>
  </si>
  <si>
    <t xml:space="preserve">เครื่องช่วยกระบวนการปั๊มและฟื้นคืนชีพผู้ป่วยอัตโนมัติ   </t>
  </si>
  <si>
    <t>รวม</t>
  </si>
  <si>
    <t>โทร : 02-5901750</t>
  </si>
  <si>
    <t>คุณมัณฑนา ย้อยนวล</t>
  </si>
  <si>
    <t>เรียน</t>
  </si>
  <si>
    <t>ผู้ส่ง</t>
  </si>
  <si>
    <t>ธรณิศวร์  บุญแข็</t>
  </si>
  <si>
    <t>72 ถนนนิกรบำรุง ตำบลในเมือง</t>
  </si>
  <si>
    <t xml:space="preserve">อำเภอเมืองเพชรบูรณ์ </t>
  </si>
  <si>
    <t xml:space="preserve">จังหวัดเพชรบูรณ์ </t>
  </si>
  <si>
    <t>อาคาร 3 ชั้น 6 กองบริหารการสาธารณสุข กลุ่มงานบริหารงบลงทุนภูมิภาค สำนักงานปลัดกระทรวงสาธารสุข    ถนนติวานนท์    ตำบลตลาดขวัญ    อำเภอเมืองนนทบุรี  จังหวัดนนทบุรี 11000</t>
  </si>
  <si>
    <t>Result</t>
  </si>
  <si>
    <t>2568-2569</t>
  </si>
  <si>
    <t>(ไม่รวมผูกพัน)</t>
  </si>
  <si>
    <t>ขอใช้แบบนี้ ปี 2567 เนื่องจาก รพ.วิเชียรบุรี วงเงินตามเงื่อนไข M1 ร้อยละ 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</si>
</sst>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_-* #,##0_-;\-* #,##0_-;_-* &quot;-&quot;??_-;_-@_-"/>
    <numFmt numFmtId="166" formatCode="&quot; &quot;* #,##0&quot; &quot;;&quot;-&quot;* #,##0&quot; &quot;;&quot; &quot;* &quot;-&quot;??&quot; &quot;"/>
    <numFmt numFmtId="167" formatCode="0;;;@"/>
    <numFmt numFmtId="168" formatCode="_-* #,##0.0_-;\-* #,##0.0_-;_-* &quot;-&quot;??_-;_-@_-"/>
    <numFmt numFmtId="169" formatCode="_-* #,##0_-;\-* #,##0_-;_-* &quot;-&quot;??_-;_-@"/>
    <numFmt numFmtId="170" formatCode="0.0%"/>
  </numFmts>
  <fonts count="108">
    <font>
      <sz val="11"/>
      <color indexed="8"/>
      <name val="Calibri"/>
      <family val="2"/>
      <charset val="222"/>
    </font>
    <font>
      <sz val="11"/>
      <color theme="1"/>
      <name val="Calibri"/>
      <family val="2"/>
      <scheme val="minor"/>
    </font>
    <font>
      <sz val="11"/>
      <color theme="1"/>
      <name val="Calibri"/>
      <family val="2"/>
      <scheme val="minor"/>
    </font>
    <font>
      <sz val="11"/>
      <color theme="1"/>
      <name val="Calibri"/>
      <family val="2"/>
      <scheme val="minor"/>
    </font>
    <font>
      <sz val="16"/>
      <color theme="1"/>
      <name val="TH SarabunPSK"/>
      <family val="2"/>
      <charset val="222"/>
    </font>
    <font>
      <sz val="11"/>
      <color theme="1"/>
      <name val="Calibri"/>
      <family val="2"/>
      <charset val="222"/>
      <scheme val="minor"/>
    </font>
    <font>
      <sz val="11"/>
      <color indexed="8"/>
      <name val="Tahoma"/>
      <family val="2"/>
      <charset val="222"/>
    </font>
    <font>
      <sz val="11"/>
      <color indexed="8"/>
      <name val="Calibri"/>
      <family val="2"/>
      <charset val="222"/>
    </font>
    <font>
      <sz val="14"/>
      <name val="Angsana New"/>
      <family val="1"/>
    </font>
    <font>
      <sz val="10"/>
      <name val="Arial"/>
      <family val="2"/>
    </font>
    <font>
      <sz val="14"/>
      <name val="Cordia New"/>
      <family val="2"/>
    </font>
    <font>
      <sz val="12"/>
      <name val="Times New Roman"/>
      <family val="1"/>
    </font>
    <font>
      <sz val="11"/>
      <color indexed="8"/>
      <name val="Tahoma"/>
      <family val="2"/>
      <charset val="222"/>
    </font>
    <font>
      <sz val="12"/>
      <name val="Times New Roman"/>
      <family val="1"/>
      <charset val="222"/>
    </font>
    <font>
      <sz val="18"/>
      <name val="TH SarabunPSK"/>
      <family val="2"/>
    </font>
    <font>
      <b/>
      <sz val="18"/>
      <name val="TH SarabunPSK"/>
      <family val="2"/>
    </font>
    <font>
      <sz val="16"/>
      <name val="TH SarabunPSK"/>
      <family val="2"/>
    </font>
    <font>
      <b/>
      <sz val="16"/>
      <name val="TH SarabunPSK"/>
      <family val="2"/>
    </font>
    <font>
      <sz val="16"/>
      <color indexed="8"/>
      <name val="TH SarabunPSK"/>
      <family val="2"/>
    </font>
    <font>
      <sz val="16"/>
      <color indexed="8"/>
      <name val="TH SarabunIT๙"/>
      <family val="2"/>
    </font>
    <font>
      <sz val="14"/>
      <name val="TH SarabunIT๙"/>
      <family val="2"/>
    </font>
    <font>
      <sz val="14"/>
      <name val="TH SarabunPSK"/>
      <family val="2"/>
    </font>
    <font>
      <b/>
      <sz val="14"/>
      <name val="TH SarabunPSK"/>
      <family val="2"/>
    </font>
    <font>
      <sz val="11"/>
      <color theme="1"/>
      <name val="Calibri"/>
      <family val="2"/>
      <charset val="222"/>
      <scheme val="minor"/>
    </font>
    <font>
      <sz val="16"/>
      <color theme="1"/>
      <name val="TH SarabunPSK"/>
      <family val="2"/>
    </font>
    <font>
      <b/>
      <sz val="16"/>
      <color rgb="FFFF0000"/>
      <name val="TH SarabunPSK"/>
      <family val="2"/>
    </font>
    <font>
      <b/>
      <sz val="14"/>
      <color theme="1"/>
      <name val="TH SarabunPSK"/>
      <family val="2"/>
    </font>
    <font>
      <sz val="14"/>
      <color indexed="8"/>
      <name val="TH SarabunPSK"/>
      <family val="2"/>
    </font>
    <font>
      <sz val="14"/>
      <color theme="1"/>
      <name val="TH SarabunPSK"/>
      <family val="2"/>
    </font>
    <font>
      <b/>
      <sz val="14"/>
      <color rgb="FFFF0000"/>
      <name val="TH SarabunPSK"/>
      <family val="2"/>
    </font>
    <font>
      <b/>
      <sz val="14"/>
      <color indexed="8"/>
      <name val="TH SarabunPSK"/>
      <family val="2"/>
    </font>
    <font>
      <b/>
      <sz val="12"/>
      <name val="TH SarabunPSK"/>
      <family val="2"/>
    </font>
    <font>
      <b/>
      <u/>
      <sz val="12"/>
      <name val="TH SarabunPSK"/>
      <family val="2"/>
    </font>
    <font>
      <sz val="11"/>
      <color theme="1"/>
      <name val="Calibri"/>
      <family val="2"/>
      <scheme val="minor"/>
    </font>
    <font>
      <sz val="11"/>
      <color rgb="FF000000"/>
      <name val="Calibri"/>
      <family val="2"/>
      <charset val="222"/>
      <scheme val="minor"/>
    </font>
    <font>
      <sz val="11"/>
      <color rgb="FF000000"/>
      <name val="Tahoma"/>
      <family val="2"/>
    </font>
    <font>
      <sz val="11"/>
      <color indexed="8"/>
      <name val="Tahoma"/>
      <family val="2"/>
    </font>
    <font>
      <b/>
      <sz val="9"/>
      <color indexed="81"/>
      <name val="Tahoma"/>
      <family val="2"/>
    </font>
    <font>
      <sz val="9"/>
      <color indexed="81"/>
      <name val="Tahoma"/>
      <family val="2"/>
    </font>
    <font>
      <b/>
      <u/>
      <sz val="12"/>
      <color indexed="8"/>
      <name val="Tahoma"/>
      <family val="2"/>
    </font>
    <font>
      <b/>
      <sz val="12"/>
      <color indexed="8"/>
      <name val="Tahoma"/>
      <family val="2"/>
    </font>
    <font>
      <sz val="12"/>
      <color indexed="8"/>
      <name val="Tahoma"/>
      <family val="2"/>
    </font>
    <font>
      <sz val="12"/>
      <color indexed="8"/>
      <name val="Wingdings"/>
      <charset val="2"/>
    </font>
    <font>
      <b/>
      <sz val="12"/>
      <name val="Tahoma"/>
      <family val="2"/>
    </font>
    <font>
      <b/>
      <sz val="14"/>
      <name val="Tahoma"/>
      <family val="2"/>
    </font>
    <font>
      <sz val="14"/>
      <name val="Tahoma"/>
      <family val="2"/>
    </font>
    <font>
      <b/>
      <sz val="14"/>
      <color theme="1"/>
      <name val="Tahoma"/>
      <family val="2"/>
    </font>
    <font>
      <sz val="14"/>
      <color indexed="8"/>
      <name val="Tahoma"/>
      <family val="2"/>
    </font>
    <font>
      <sz val="14"/>
      <color theme="1"/>
      <name val="Tahoma"/>
      <family val="2"/>
    </font>
    <font>
      <b/>
      <sz val="14"/>
      <color rgb="FFFF0000"/>
      <name val="Tahoma"/>
      <family val="2"/>
    </font>
    <font>
      <sz val="14"/>
      <color rgb="FF000000"/>
      <name val="Tahoma"/>
      <family val="2"/>
    </font>
    <font>
      <b/>
      <sz val="14"/>
      <color indexed="8"/>
      <name val="Tahoma"/>
      <family val="2"/>
    </font>
    <font>
      <sz val="16"/>
      <name val="Tahoma"/>
      <family val="2"/>
    </font>
    <font>
      <sz val="14"/>
      <color rgb="FFFF0000"/>
      <name val="Tahoma"/>
      <family val="2"/>
    </font>
    <font>
      <b/>
      <sz val="14"/>
      <color rgb="FF000000"/>
      <name val="Tahoma"/>
      <family val="2"/>
    </font>
    <font>
      <sz val="8"/>
      <name val="Calibri"/>
      <family val="2"/>
      <charset val="222"/>
    </font>
    <font>
      <b/>
      <sz val="14"/>
      <name val="Cambria"/>
      <family val="2"/>
      <scheme val="major"/>
    </font>
    <font>
      <sz val="14"/>
      <name val="Cambria"/>
      <family val="2"/>
      <scheme val="major"/>
    </font>
    <font>
      <b/>
      <sz val="14"/>
      <color rgb="FFFF0000"/>
      <name val="Cambria"/>
      <family val="2"/>
      <scheme val="major"/>
    </font>
    <font>
      <b/>
      <sz val="14"/>
      <color theme="1"/>
      <name val="Cambria"/>
      <family val="2"/>
      <scheme val="major"/>
    </font>
    <font>
      <sz val="14"/>
      <color indexed="8"/>
      <name val="Cambria"/>
      <family val="2"/>
      <scheme val="major"/>
    </font>
    <font>
      <sz val="14"/>
      <color theme="1"/>
      <name val="Cambria"/>
      <family val="2"/>
      <scheme val="major"/>
    </font>
    <font>
      <b/>
      <sz val="14"/>
      <color indexed="8"/>
      <name val="Cambria"/>
      <family val="2"/>
      <scheme val="major"/>
    </font>
    <font>
      <sz val="14"/>
      <color rgb="FF000000"/>
      <name val="Cambria"/>
      <family val="2"/>
      <scheme val="major"/>
    </font>
    <font>
      <sz val="14"/>
      <color rgb="FFFF0000"/>
      <name val="Cambria"/>
      <family val="2"/>
      <scheme val="major"/>
    </font>
    <font>
      <sz val="10"/>
      <name val="Tahoma"/>
      <family val="2"/>
    </font>
    <font>
      <sz val="11"/>
      <name val="Tahoma"/>
      <family val="2"/>
    </font>
    <font>
      <sz val="14"/>
      <color theme="0"/>
      <name val="Tahoma"/>
      <family val="2"/>
    </font>
    <font>
      <sz val="14"/>
      <color rgb="FFC00000"/>
      <name val="Tahoma"/>
      <family val="2"/>
    </font>
    <font>
      <b/>
      <sz val="14"/>
      <color rgb="FFC00000"/>
      <name val="Tahoma"/>
      <family val="2"/>
    </font>
    <font>
      <b/>
      <sz val="14"/>
      <color rgb="FFC00000"/>
      <name val="Cambria"/>
      <family val="2"/>
      <scheme val="major"/>
    </font>
    <font>
      <sz val="10"/>
      <name val="Cambria"/>
      <family val="1"/>
      <scheme val="major"/>
    </font>
    <font>
      <b/>
      <sz val="14"/>
      <color theme="0"/>
      <name val="Cambria"/>
      <family val="2"/>
      <scheme val="major"/>
    </font>
    <font>
      <b/>
      <sz val="11"/>
      <color rgb="FFC00000"/>
      <name val="Cambria"/>
      <family val="2"/>
      <scheme val="major"/>
    </font>
    <font>
      <b/>
      <sz val="14"/>
      <color rgb="FFFF0000"/>
      <name val="Cambria"/>
      <family val="1"/>
      <scheme val="major"/>
    </font>
    <font>
      <b/>
      <sz val="16"/>
      <name val="Tahoma"/>
      <family val="2"/>
    </font>
    <font>
      <b/>
      <sz val="18"/>
      <name val="Tahoma"/>
      <family val="2"/>
    </font>
    <font>
      <b/>
      <sz val="20"/>
      <name val="Tahoma"/>
      <family val="2"/>
    </font>
    <font>
      <sz val="20"/>
      <name val="Tahoma"/>
      <family val="2"/>
    </font>
    <font>
      <b/>
      <sz val="18"/>
      <name val="Cambria"/>
      <family val="2"/>
      <scheme val="major"/>
    </font>
    <font>
      <sz val="18"/>
      <name val="Cambria"/>
      <family val="2"/>
      <scheme val="major"/>
    </font>
    <font>
      <b/>
      <sz val="20"/>
      <name val="Cambria"/>
      <family val="2"/>
      <scheme val="major"/>
    </font>
    <font>
      <sz val="20"/>
      <name val="Cambria"/>
      <family val="2"/>
      <scheme val="major"/>
    </font>
    <font>
      <b/>
      <sz val="11"/>
      <color indexed="8"/>
      <name val="Tahoma"/>
      <family val="2"/>
    </font>
    <font>
      <sz val="10"/>
      <color indexed="8"/>
      <name val="Tahoma"/>
      <family val="2"/>
    </font>
    <font>
      <b/>
      <sz val="10"/>
      <color indexed="8"/>
      <name val="Tahoma"/>
      <family val="2"/>
    </font>
    <font>
      <sz val="9"/>
      <color indexed="8"/>
      <name val="Tahoma"/>
      <family val="2"/>
    </font>
    <font>
      <b/>
      <sz val="20"/>
      <color indexed="8"/>
      <name val="Tahoma"/>
      <family val="2"/>
    </font>
    <font>
      <b/>
      <sz val="20"/>
      <color theme="1"/>
      <name val="Tahoma"/>
      <family val="2"/>
    </font>
    <font>
      <sz val="20"/>
      <color theme="1"/>
      <name val="Tahoma"/>
      <family val="2"/>
    </font>
    <font>
      <sz val="11"/>
      <name val="Cambria"/>
      <family val="1"/>
      <scheme val="major"/>
    </font>
    <font>
      <b/>
      <sz val="20"/>
      <color theme="0"/>
      <name val="Tahoma"/>
      <family val="2"/>
    </font>
    <font>
      <sz val="20"/>
      <color theme="0"/>
      <name val="Tahoma"/>
      <family val="2"/>
    </font>
    <font>
      <sz val="20"/>
      <color theme="0"/>
      <name val="Cambria"/>
      <family val="2"/>
      <scheme val="major"/>
    </font>
    <font>
      <sz val="14"/>
      <color theme="1"/>
      <name val="Calibri"/>
      <family val="2"/>
      <scheme val="minor"/>
    </font>
    <font>
      <b/>
      <sz val="16"/>
      <name val="Cambria"/>
      <family val="2"/>
      <scheme val="major"/>
    </font>
    <font>
      <sz val="16"/>
      <name val="Cambria"/>
      <family val="2"/>
      <scheme val="major"/>
    </font>
    <font>
      <b/>
      <sz val="14"/>
      <color rgb="FF002060"/>
      <name val="Cambria"/>
      <family val="2"/>
      <scheme val="major"/>
    </font>
    <font>
      <sz val="13"/>
      <name val="Tahoma"/>
      <family val="2"/>
    </font>
    <font>
      <sz val="13"/>
      <name val="Cambria"/>
      <family val="1"/>
      <scheme val="major"/>
    </font>
    <font>
      <sz val="18"/>
      <name val="Tahoma"/>
      <family val="2"/>
    </font>
    <font>
      <b/>
      <sz val="14"/>
      <name val="Cambria"/>
      <family val="1"/>
      <scheme val="major"/>
    </font>
    <font>
      <sz val="14"/>
      <color rgb="FF002060"/>
      <name val="Tahoma"/>
      <family val="2"/>
    </font>
    <font>
      <b/>
      <sz val="14"/>
      <color rgb="FF002060"/>
      <name val="Tahoma"/>
      <family val="2"/>
    </font>
    <font>
      <sz val="16"/>
      <color indexed="8"/>
      <name val="Calibri"/>
      <family val="2"/>
      <charset val="222"/>
    </font>
    <font>
      <b/>
      <sz val="18"/>
      <color indexed="8"/>
      <name val="Calibri"/>
      <family val="2"/>
    </font>
    <font>
      <b/>
      <sz val="18"/>
      <name val="Cambria"/>
      <family val="1"/>
      <scheme val="major"/>
    </font>
    <font>
      <sz val="12"/>
      <color rgb="FFFF0000"/>
      <name val="Tahoma"/>
      <family val="2"/>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rgb="FFCCFFFF"/>
        <bgColor indexed="64"/>
      </patternFill>
    </fill>
    <fill>
      <patternFill patternType="solid">
        <fgColor theme="9" tint="0.59999389629810485"/>
        <bgColor indexed="64"/>
      </patternFill>
    </fill>
    <fill>
      <patternFill patternType="solid">
        <fgColor rgb="FFCCFF66"/>
        <bgColor indexed="64"/>
      </patternFill>
    </fill>
    <fill>
      <patternFill patternType="solid">
        <fgColor rgb="FFFFFF66"/>
        <bgColor indexed="64"/>
      </patternFill>
    </fill>
    <fill>
      <patternFill patternType="solid">
        <fgColor rgb="FFFFCCCC"/>
        <bgColor indexed="64"/>
      </patternFill>
    </fill>
    <fill>
      <patternFill patternType="solid">
        <fgColor rgb="FFFFCC99"/>
        <bgColor indexed="64"/>
      </patternFill>
    </fill>
    <fill>
      <patternFill patternType="solid">
        <fgColor rgb="FFFF0000"/>
        <bgColor indexed="64"/>
      </patternFill>
    </fill>
    <fill>
      <patternFill patternType="solid">
        <fgColor theme="5" tint="0.79998168889431442"/>
        <bgColor indexed="64"/>
      </patternFill>
    </fill>
    <fill>
      <patternFill patternType="solid">
        <fgColor rgb="FF0070C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92D05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diagonal/>
    </border>
  </borders>
  <cellStyleXfs count="115">
    <xf numFmtId="0" fontId="0" fillId="0" borderId="0"/>
    <xf numFmtId="0" fontId="13" fillId="0" borderId="0"/>
    <xf numFmtId="164" fontId="7" fillId="0" borderId="0" applyFont="0" applyFill="0" applyBorder="0" applyAlignment="0" applyProtection="0"/>
    <xf numFmtId="165" fontId="7" fillId="0" borderId="0" applyFont="0" applyFill="0" applyBorder="0" applyAlignment="0" applyProtection="0"/>
    <xf numFmtId="164" fontId="2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20" fillId="0" borderId="0" applyFont="0" applyFill="0" applyBorder="0" applyAlignment="0" applyProtection="0"/>
    <xf numFmtId="164" fontId="9"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0" fillId="0" borderId="0"/>
    <xf numFmtId="0" fontId="7" fillId="0" borderId="0"/>
    <xf numFmtId="0" fontId="9" fillId="0" borderId="0"/>
    <xf numFmtId="0" fontId="23" fillId="0" borderId="0"/>
    <xf numFmtId="0" fontId="6" fillId="0" borderId="0"/>
    <xf numFmtId="0" fontId="9" fillId="0" borderId="0"/>
    <xf numFmtId="0" fontId="9" fillId="0" borderId="0"/>
    <xf numFmtId="0" fontId="9" fillId="0" borderId="0"/>
    <xf numFmtId="0" fontId="6" fillId="0" borderId="0"/>
    <xf numFmtId="0" fontId="9" fillId="0" borderId="0"/>
    <xf numFmtId="0" fontId="11" fillId="0" borderId="0"/>
    <xf numFmtId="0" fontId="11" fillId="0" borderId="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20" fillId="0" borderId="0" applyFont="0" applyFill="0" applyBorder="0" applyAlignment="0" applyProtection="0"/>
    <xf numFmtId="164" fontId="12" fillId="0" borderId="0" applyFont="0" applyFill="0" applyBorder="0" applyAlignment="0" applyProtection="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9" fillId="0" borderId="0"/>
    <xf numFmtId="0" fontId="7" fillId="0" borderId="0"/>
    <xf numFmtId="0" fontId="6" fillId="0" borderId="0"/>
    <xf numFmtId="0" fontId="12" fillId="0" borderId="0"/>
    <xf numFmtId="0" fontId="11" fillId="0" borderId="0"/>
    <xf numFmtId="164" fontId="7" fillId="0" borderId="0" applyFont="0" applyFill="0" applyBorder="0" applyAlignment="0" applyProtection="0"/>
    <xf numFmtId="43" fontId="33" fillId="0" borderId="0" applyFont="0" applyFill="0" applyBorder="0" applyAlignment="0" applyProtection="0"/>
    <xf numFmtId="164" fontId="5" fillId="0" borderId="0" applyFont="0" applyFill="0" applyBorder="0" applyAlignment="0" applyProtection="0"/>
    <xf numFmtId="0" fontId="7" fillId="0" borderId="0"/>
    <xf numFmtId="0" fontId="34" fillId="0" borderId="0"/>
    <xf numFmtId="164" fontId="5" fillId="0" borderId="0" applyFont="0" applyFill="0" applyBorder="0" applyAlignment="0" applyProtection="0"/>
    <xf numFmtId="164" fontId="35" fillId="0" borderId="0" applyFont="0" applyFill="0" applyBorder="0" applyAlignment="0" applyProtection="0"/>
    <xf numFmtId="164" fontId="9" fillId="0" borderId="0" applyFont="0" applyFill="0" applyBorder="0" applyAlignment="0" applyProtection="0"/>
    <xf numFmtId="43" fontId="36" fillId="0" borderId="0" applyFont="0" applyFill="0" applyBorder="0" applyAlignment="0" applyProtection="0"/>
    <xf numFmtId="0" fontId="34" fillId="0" borderId="0"/>
    <xf numFmtId="0" fontId="5" fillId="0" borderId="0"/>
    <xf numFmtId="0" fontId="5" fillId="0" borderId="0"/>
    <xf numFmtId="164" fontId="5" fillId="0" borderId="0" applyFont="0" applyFill="0" applyBorder="0" applyAlignment="0" applyProtection="0"/>
    <xf numFmtId="0" fontId="9" fillId="0" borderId="0"/>
    <xf numFmtId="0" fontId="36" fillId="0" borderId="0"/>
    <xf numFmtId="0" fontId="33" fillId="0" borderId="0"/>
    <xf numFmtId="0" fontId="36" fillId="0" borderId="0"/>
    <xf numFmtId="164" fontId="7" fillId="0" borderId="0" applyFont="0" applyFill="0" applyBorder="0" applyAlignment="0" applyProtection="0"/>
    <xf numFmtId="164" fontId="5" fillId="0" borderId="0" applyFont="0" applyFill="0" applyBorder="0" applyAlignment="0" applyProtection="0"/>
    <xf numFmtId="0" fontId="5"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0" fontId="5" fillId="0" borderId="0"/>
    <xf numFmtId="43" fontId="33" fillId="0" borderId="0" applyFont="0" applyFill="0" applyBorder="0" applyAlignment="0" applyProtection="0"/>
    <xf numFmtId="0" fontId="9" fillId="0" borderId="0"/>
    <xf numFmtId="0" fontId="5" fillId="0" borderId="0"/>
    <xf numFmtId="0" fontId="7" fillId="0" borderId="0"/>
    <xf numFmtId="0" fontId="7" fillId="0" borderId="0"/>
    <xf numFmtId="0" fontId="5" fillId="0" borderId="0"/>
    <xf numFmtId="0" fontId="35" fillId="0" borderId="0"/>
    <xf numFmtId="0" fontId="35" fillId="0" borderId="0"/>
    <xf numFmtId="164" fontId="35" fillId="0" borderId="0" applyFont="0" applyFill="0" applyBorder="0" applyAlignment="0" applyProtection="0"/>
    <xf numFmtId="164" fontId="5" fillId="0" borderId="0" applyFont="0" applyFill="0" applyBorder="0" applyAlignment="0" applyProtection="0"/>
    <xf numFmtId="0" fontId="35" fillId="0" borderId="0"/>
    <xf numFmtId="0" fontId="4" fillId="0" borderId="0"/>
    <xf numFmtId="164" fontId="4" fillId="0" borderId="0" applyFont="0" applyFill="0" applyBorder="0" applyAlignment="0" applyProtection="0"/>
    <xf numFmtId="164" fontId="9" fillId="0" borderId="0" applyFont="0" applyFill="0" applyBorder="0" applyAlignment="0" applyProtection="0"/>
    <xf numFmtId="164" fontId="6" fillId="0" borderId="0" applyFont="0" applyFill="0" applyBorder="0" applyAlignment="0" applyProtection="0"/>
    <xf numFmtId="0" fontId="4" fillId="0" borderId="0"/>
    <xf numFmtId="0" fontId="5" fillId="0" borderId="0"/>
    <xf numFmtId="0" fontId="21" fillId="0" borderId="0"/>
    <xf numFmtId="164" fontId="6"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0" fontId="6"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9" fontId="7"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953">
    <xf numFmtId="0" fontId="0" fillId="0" borderId="0" xfId="0"/>
    <xf numFmtId="165" fontId="16" fillId="2" borderId="0" xfId="27" applyNumberFormat="1" applyFont="1" applyFill="1" applyAlignment="1">
      <alignment horizontal="center" vertical="top"/>
    </xf>
    <xf numFmtId="0" fontId="16" fillId="2" borderId="0" xfId="50" applyFont="1" applyFill="1" applyAlignment="1">
      <alignment horizontal="center" vertical="top"/>
    </xf>
    <xf numFmtId="0" fontId="14" fillId="2" borderId="0" xfId="50" applyFont="1" applyFill="1" applyAlignment="1">
      <alignment vertical="top"/>
    </xf>
    <xf numFmtId="0" fontId="18" fillId="2" borderId="1" xfId="21" applyFont="1" applyFill="1" applyBorder="1" applyAlignment="1">
      <alignment horizontal="center" vertical="top" wrapText="1"/>
    </xf>
    <xf numFmtId="0" fontId="17" fillId="4" borderId="0" xfId="50" applyFont="1" applyFill="1" applyAlignment="1">
      <alignment vertical="top"/>
    </xf>
    <xf numFmtId="0" fontId="16" fillId="2" borderId="0" xfId="50" applyFont="1" applyFill="1" applyAlignment="1">
      <alignment vertical="top"/>
    </xf>
    <xf numFmtId="165" fontId="16" fillId="2" borderId="0" xfId="2" applyNumberFormat="1" applyFont="1" applyFill="1" applyAlignment="1">
      <alignment horizontal="right" vertical="top"/>
    </xf>
    <xf numFmtId="165" fontId="16" fillId="2" borderId="0" xfId="27" applyNumberFormat="1" applyFont="1" applyFill="1" applyAlignment="1">
      <alignment horizontal="right" vertical="top"/>
    </xf>
    <xf numFmtId="0" fontId="16" fillId="2" borderId="0" xfId="50" applyFont="1" applyFill="1" applyAlignment="1">
      <alignment horizontal="left" vertical="top"/>
    </xf>
    <xf numFmtId="0" fontId="24" fillId="0" borderId="6" xfId="0" applyFont="1" applyFill="1" applyBorder="1" applyAlignment="1">
      <alignment horizontal="left" vertical="top" wrapText="1"/>
    </xf>
    <xf numFmtId="0" fontId="24" fillId="0" borderId="1" xfId="0" applyFont="1" applyFill="1" applyBorder="1" applyAlignment="1">
      <alignment horizontal="left" vertical="top" wrapText="1"/>
    </xf>
    <xf numFmtId="3" fontId="24" fillId="0" borderId="7" xfId="0" applyNumberFormat="1" applyFont="1" applyFill="1" applyBorder="1" applyAlignment="1">
      <alignment horizontal="right" vertical="top" wrapText="1"/>
    </xf>
    <xf numFmtId="3" fontId="24" fillId="0" borderId="7" xfId="0" applyNumberFormat="1" applyFont="1" applyFill="1" applyBorder="1" applyAlignment="1">
      <alignment horizontal="center" vertical="top" wrapText="1"/>
    </xf>
    <xf numFmtId="0" fontId="17" fillId="2" borderId="4" xfId="50" applyFont="1" applyFill="1" applyBorder="1" applyAlignment="1">
      <alignment vertical="top"/>
    </xf>
    <xf numFmtId="0" fontId="17" fillId="3" borderId="1" xfId="50" applyFont="1" applyFill="1" applyBorder="1" applyAlignment="1">
      <alignment horizontal="center" vertical="top" wrapText="1"/>
    </xf>
    <xf numFmtId="165" fontId="17" fillId="3" borderId="1" xfId="2" applyNumberFormat="1" applyFont="1" applyFill="1" applyBorder="1" applyAlignment="1">
      <alignment horizontal="center" vertical="top"/>
    </xf>
    <xf numFmtId="0" fontId="16" fillId="2" borderId="1" xfId="50" applyFont="1" applyFill="1" applyBorder="1" applyAlignment="1">
      <alignment horizontal="center" vertical="top" wrapText="1"/>
    </xf>
    <xf numFmtId="0" fontId="16" fillId="2" borderId="1" xfId="50" applyFont="1" applyFill="1" applyBorder="1" applyAlignment="1">
      <alignment horizontal="left" vertical="top" wrapText="1"/>
    </xf>
    <xf numFmtId="0" fontId="25" fillId="2" borderId="0" xfId="50" applyFont="1" applyFill="1" applyAlignment="1">
      <alignment vertical="top"/>
    </xf>
    <xf numFmtId="0" fontId="16" fillId="2" borderId="1" xfId="0" applyNumberFormat="1" applyFont="1" applyFill="1" applyBorder="1" applyAlignment="1">
      <alignment vertical="top" wrapText="1"/>
    </xf>
    <xf numFmtId="0" fontId="16" fillId="2" borderId="1" xfId="30" applyFont="1" applyFill="1" applyBorder="1" applyAlignment="1">
      <alignment horizontal="left" vertical="top" wrapText="1"/>
    </xf>
    <xf numFmtId="0" fontId="16" fillId="2" borderId="0" xfId="0" applyFont="1" applyFill="1" applyAlignment="1">
      <alignment vertical="top" wrapText="1"/>
    </xf>
    <xf numFmtId="165" fontId="24" fillId="0" borderId="7" xfId="2" applyNumberFormat="1" applyFont="1" applyFill="1" applyBorder="1" applyAlignment="1">
      <alignment horizontal="right" vertical="top" wrapText="1"/>
    </xf>
    <xf numFmtId="165" fontId="24" fillId="0" borderId="1" xfId="0" applyNumberFormat="1" applyFont="1" applyFill="1" applyBorder="1" applyAlignment="1">
      <alignment horizontal="left" vertical="top" wrapText="1"/>
    </xf>
    <xf numFmtId="165" fontId="16" fillId="0" borderId="1" xfId="2" applyNumberFormat="1" applyFont="1" applyFill="1" applyBorder="1" applyAlignment="1">
      <alignment vertical="top" wrapText="1"/>
    </xf>
    <xf numFmtId="0" fontId="16" fillId="0" borderId="1" xfId="50" applyFont="1" applyFill="1" applyBorder="1" applyAlignment="1">
      <alignment horizontal="center" vertical="top" wrapText="1"/>
    </xf>
    <xf numFmtId="165" fontId="16" fillId="0" borderId="1" xfId="50" applyNumberFormat="1" applyFont="1" applyFill="1" applyBorder="1" applyAlignment="1">
      <alignment horizontal="center" vertical="top" wrapText="1"/>
    </xf>
    <xf numFmtId="3" fontId="16" fillId="0" borderId="1" xfId="27" applyNumberFormat="1" applyFont="1" applyFill="1" applyBorder="1" applyAlignment="1">
      <alignment horizontal="right" vertical="top" wrapText="1"/>
    </xf>
    <xf numFmtId="0" fontId="16" fillId="0" borderId="1" xfId="24" applyFont="1" applyFill="1" applyBorder="1" applyAlignment="1">
      <alignment vertical="top" wrapText="1"/>
    </xf>
    <xf numFmtId="0" fontId="19" fillId="0" borderId="1" xfId="21" applyFont="1" applyFill="1" applyBorder="1" applyAlignment="1">
      <alignment vertical="top" wrapText="1"/>
    </xf>
    <xf numFmtId="0" fontId="15" fillId="2" borderId="4" xfId="50" applyFont="1" applyFill="1" applyBorder="1" applyAlignment="1">
      <alignment vertical="top"/>
    </xf>
    <xf numFmtId="165" fontId="15" fillId="2" borderId="4" xfId="2" applyNumberFormat="1" applyFont="1" applyFill="1" applyBorder="1" applyAlignment="1">
      <alignment vertical="top"/>
    </xf>
    <xf numFmtId="0" fontId="17" fillId="2" borderId="0" xfId="50" applyFont="1" applyFill="1" applyBorder="1" applyAlignment="1">
      <alignment vertical="top"/>
    </xf>
    <xf numFmtId="0" fontId="21" fillId="2" borderId="0" xfId="50" applyFont="1" applyFill="1" applyAlignment="1">
      <alignment vertical="top"/>
    </xf>
    <xf numFmtId="0" fontId="29" fillId="2" borderId="0" xfId="50" applyFont="1" applyFill="1" applyAlignment="1">
      <alignment vertical="top"/>
    </xf>
    <xf numFmtId="0" fontId="22" fillId="4" borderId="0" xfId="50" applyFont="1" applyFill="1" applyAlignment="1">
      <alignment vertical="top"/>
    </xf>
    <xf numFmtId="0" fontId="21" fillId="2" borderId="0" xfId="50" applyFont="1" applyFill="1" applyAlignment="1">
      <alignment horizontal="center" vertical="top"/>
    </xf>
    <xf numFmtId="165" fontId="21" fillId="2" borderId="0" xfId="2" applyNumberFormat="1" applyFont="1" applyFill="1" applyAlignment="1">
      <alignment horizontal="right" vertical="top"/>
    </xf>
    <xf numFmtId="165" fontId="21" fillId="2" borderId="0" xfId="27" applyNumberFormat="1" applyFont="1" applyFill="1" applyAlignment="1">
      <alignment horizontal="center" vertical="top"/>
    </xf>
    <xf numFmtId="165" fontId="21" fillId="2" borderId="0" xfId="27" applyNumberFormat="1" applyFont="1" applyFill="1" applyAlignment="1">
      <alignment horizontal="right" vertical="top"/>
    </xf>
    <xf numFmtId="0" fontId="21" fillId="2" borderId="0" xfId="50" applyFont="1" applyFill="1" applyAlignment="1">
      <alignment horizontal="left" vertical="top"/>
    </xf>
    <xf numFmtId="0" fontId="15" fillId="2" borderId="0" xfId="50" applyFont="1" applyFill="1" applyBorder="1" applyAlignment="1">
      <alignment vertical="top"/>
    </xf>
    <xf numFmtId="165" fontId="21" fillId="2" borderId="0" xfId="2" applyNumberFormat="1" applyFont="1" applyFill="1" applyBorder="1" applyAlignment="1">
      <alignment horizontal="right" vertical="top"/>
    </xf>
    <xf numFmtId="165" fontId="21" fillId="2" borderId="0" xfId="27" applyNumberFormat="1" applyFont="1" applyFill="1" applyBorder="1" applyAlignment="1">
      <alignment horizontal="center" vertical="top"/>
    </xf>
    <xf numFmtId="3" fontId="28" fillId="0" borderId="0" xfId="0" applyNumberFormat="1" applyFont="1" applyFill="1" applyBorder="1" applyAlignment="1">
      <alignment horizontal="right" vertical="top"/>
    </xf>
    <xf numFmtId="0" fontId="28" fillId="0" borderId="0" xfId="0" applyFont="1" applyFill="1" applyBorder="1" applyAlignment="1">
      <alignment horizontal="left" vertical="top"/>
    </xf>
    <xf numFmtId="0" fontId="28" fillId="0" borderId="0" xfId="0" applyFont="1" applyFill="1" applyBorder="1" applyAlignment="1">
      <alignment horizontal="center" vertical="top"/>
    </xf>
    <xf numFmtId="165" fontId="27" fillId="2" borderId="0" xfId="10" applyNumberFormat="1" applyFont="1" applyFill="1" applyBorder="1" applyAlignment="1">
      <alignment vertical="top"/>
    </xf>
    <xf numFmtId="0" fontId="21" fillId="2" borderId="0" xfId="50" applyFont="1" applyFill="1" applyBorder="1" applyAlignment="1">
      <alignment horizontal="left" vertical="top"/>
    </xf>
    <xf numFmtId="0" fontId="0" fillId="7" borderId="0" xfId="0" applyFill="1"/>
    <xf numFmtId="0" fontId="27" fillId="0" borderId="0" xfId="0" applyFont="1"/>
    <xf numFmtId="0" fontId="27" fillId="6" borderId="0" xfId="0" applyFont="1" applyFill="1"/>
    <xf numFmtId="0" fontId="27" fillId="8" borderId="0" xfId="0" applyFont="1" applyFill="1"/>
    <xf numFmtId="0" fontId="30" fillId="5" borderId="8" xfId="0" applyFont="1" applyFill="1" applyBorder="1" applyAlignment="1">
      <alignment horizontal="center"/>
    </xf>
    <xf numFmtId="0" fontId="30" fillId="6" borderId="8" xfId="0" applyFont="1" applyFill="1" applyBorder="1" applyAlignment="1">
      <alignment horizontal="center"/>
    </xf>
    <xf numFmtId="0" fontId="30" fillId="8" borderId="8" xfId="0" applyFont="1" applyFill="1" applyBorder="1" applyAlignment="1">
      <alignment horizontal="center"/>
    </xf>
    <xf numFmtId="0" fontId="30" fillId="9" borderId="8" xfId="0" applyFont="1" applyFill="1" applyBorder="1" applyAlignment="1">
      <alignment horizontal="center"/>
    </xf>
    <xf numFmtId="165" fontId="22" fillId="6" borderId="1" xfId="2" applyNumberFormat="1" applyFont="1" applyFill="1" applyBorder="1" applyAlignment="1">
      <alignment horizontal="center" vertical="top" wrapText="1"/>
    </xf>
    <xf numFmtId="165" fontId="31" fillId="6" borderId="1" xfId="2" applyNumberFormat="1" applyFont="1" applyFill="1" applyBorder="1" applyAlignment="1">
      <alignment horizontal="center" vertical="top" wrapText="1"/>
    </xf>
    <xf numFmtId="0" fontId="25" fillId="2" borderId="0" xfId="50" applyFont="1" applyFill="1" applyAlignment="1">
      <alignment horizontal="left" vertical="top"/>
    </xf>
    <xf numFmtId="0" fontId="31" fillId="2" borderId="9" xfId="50" applyFont="1" applyFill="1" applyBorder="1" applyAlignment="1">
      <alignment horizontal="right" vertical="top"/>
    </xf>
    <xf numFmtId="0" fontId="32" fillId="2" borderId="10" xfId="50" applyFont="1" applyFill="1" applyBorder="1" applyAlignment="1">
      <alignment horizontal="right" vertical="top"/>
    </xf>
    <xf numFmtId="0" fontId="31" fillId="2" borderId="12" xfId="50" applyFont="1" applyFill="1" applyBorder="1" applyAlignment="1">
      <alignment horizontal="right" vertical="top"/>
    </xf>
    <xf numFmtId="0" fontId="31" fillId="2" borderId="0" xfId="50" applyFont="1" applyFill="1" applyBorder="1" applyAlignment="1">
      <alignment horizontal="right" vertical="top"/>
    </xf>
    <xf numFmtId="0" fontId="32" fillId="2" borderId="0" xfId="50" applyFont="1" applyFill="1" applyBorder="1" applyAlignment="1">
      <alignment horizontal="right" vertical="top"/>
    </xf>
    <xf numFmtId="0" fontId="31" fillId="2" borderId="14" xfId="50" applyFont="1" applyFill="1" applyBorder="1" applyAlignment="1">
      <alignment horizontal="right" vertical="top"/>
    </xf>
    <xf numFmtId="0" fontId="32" fillId="2" borderId="15" xfId="50" applyFont="1" applyFill="1" applyBorder="1" applyAlignment="1">
      <alignment horizontal="right" vertical="top"/>
    </xf>
    <xf numFmtId="0" fontId="31" fillId="2" borderId="15" xfId="50" applyFont="1" applyFill="1" applyBorder="1" applyAlignment="1">
      <alignment horizontal="right" vertical="top"/>
    </xf>
    <xf numFmtId="0" fontId="31" fillId="2" borderId="16" xfId="50" applyFont="1" applyFill="1" applyBorder="1" applyAlignment="1">
      <alignment horizontal="right" vertical="top"/>
    </xf>
    <xf numFmtId="0" fontId="31" fillId="10" borderId="10" xfId="50" applyFont="1" applyFill="1" applyBorder="1" applyAlignment="1">
      <alignment horizontal="left" vertical="top"/>
    </xf>
    <xf numFmtId="0" fontId="31" fillId="2" borderId="0" xfId="50" applyFont="1" applyFill="1" applyBorder="1" applyAlignment="1">
      <alignment horizontal="left" vertical="top"/>
    </xf>
    <xf numFmtId="0" fontId="31" fillId="10" borderId="15" xfId="50" applyFont="1" applyFill="1" applyBorder="1" applyAlignment="1">
      <alignment horizontal="left" vertical="top"/>
    </xf>
    <xf numFmtId="0" fontId="31" fillId="10" borderId="11" xfId="50" applyFont="1" applyFill="1" applyBorder="1" applyAlignment="1">
      <alignment horizontal="left" vertical="top"/>
    </xf>
    <xf numFmtId="0" fontId="31" fillId="10" borderId="13" xfId="50" applyFont="1" applyFill="1" applyBorder="1" applyAlignment="1">
      <alignment horizontal="left" vertical="top"/>
    </xf>
    <xf numFmtId="0" fontId="27" fillId="5" borderId="0" xfId="0" applyFont="1" applyFill="1" applyAlignment="1">
      <alignment horizontal="center"/>
    </xf>
    <xf numFmtId="0" fontId="27" fillId="9" borderId="0" xfId="0" applyFont="1" applyFill="1" applyAlignment="1">
      <alignment horizontal="center"/>
    </xf>
    <xf numFmtId="0" fontId="39" fillId="0" borderId="0" xfId="0" applyFont="1"/>
    <xf numFmtId="0" fontId="40" fillId="0" borderId="0" xfId="0" applyFont="1"/>
    <xf numFmtId="0" fontId="41" fillId="0" borderId="0" xfId="0" applyFont="1"/>
    <xf numFmtId="165" fontId="41" fillId="0" borderId="0" xfId="2" applyNumberFormat="1" applyFont="1"/>
    <xf numFmtId="165" fontId="41" fillId="12" borderId="0" xfId="2" applyNumberFormat="1" applyFont="1" applyFill="1"/>
    <xf numFmtId="165" fontId="41" fillId="11" borderId="0" xfId="2" applyNumberFormat="1" applyFont="1" applyFill="1"/>
    <xf numFmtId="9" fontId="41" fillId="0" borderId="0" xfId="0" applyNumberFormat="1" applyFont="1"/>
    <xf numFmtId="165" fontId="40" fillId="12" borderId="0" xfId="2" applyNumberFormat="1" applyFont="1" applyFill="1"/>
    <xf numFmtId="0" fontId="41" fillId="12" borderId="0" xfId="0" applyFont="1" applyFill="1"/>
    <xf numFmtId="9" fontId="41" fillId="12" borderId="0" xfId="108" applyFont="1" applyFill="1"/>
    <xf numFmtId="0" fontId="42" fillId="0" borderId="0" xfId="0" applyFont="1"/>
    <xf numFmtId="0" fontId="41" fillId="13" borderId="0" xfId="0" applyFont="1" applyFill="1"/>
    <xf numFmtId="165" fontId="41" fillId="13" borderId="0" xfId="2" applyNumberFormat="1" applyFont="1" applyFill="1"/>
    <xf numFmtId="0" fontId="40" fillId="12" borderId="0" xfId="0" applyFont="1" applyFill="1"/>
    <xf numFmtId="165" fontId="40" fillId="0" borderId="0" xfId="2" applyNumberFormat="1" applyFont="1"/>
    <xf numFmtId="165" fontId="43" fillId="0" borderId="0" xfId="2" applyNumberFormat="1" applyFont="1"/>
    <xf numFmtId="9" fontId="40" fillId="0" borderId="0" xfId="108" applyFont="1"/>
    <xf numFmtId="165" fontId="40" fillId="11" borderId="0" xfId="2" applyNumberFormat="1" applyFont="1" applyFill="1"/>
    <xf numFmtId="9" fontId="40" fillId="0" borderId="0" xfId="0" applyNumberFormat="1" applyFont="1"/>
    <xf numFmtId="0" fontId="40" fillId="11" borderId="0" xfId="0" applyFont="1" applyFill="1" applyAlignment="1">
      <alignment horizontal="left" vertical="top"/>
    </xf>
    <xf numFmtId="0" fontId="40" fillId="11" borderId="0" xfId="0" applyFont="1" applyFill="1"/>
    <xf numFmtId="0" fontId="47" fillId="0" borderId="1" xfId="21" applyFont="1" applyFill="1" applyBorder="1" applyAlignment="1">
      <alignment horizontal="center" vertical="top" wrapText="1"/>
    </xf>
    <xf numFmtId="0" fontId="45" fillId="0" borderId="1" xfId="50" applyFont="1" applyFill="1" applyBorder="1" applyAlignment="1">
      <alignment horizontal="center" vertical="top" wrapText="1"/>
    </xf>
    <xf numFmtId="0" fontId="49" fillId="0" borderId="0" xfId="50" applyFont="1" applyFill="1" applyAlignment="1">
      <alignment vertical="top"/>
    </xf>
    <xf numFmtId="0" fontId="45" fillId="0" borderId="0" xfId="50" applyFont="1" applyFill="1" applyAlignment="1">
      <alignment vertical="top"/>
    </xf>
    <xf numFmtId="0" fontId="45" fillId="0" borderId="1" xfId="50" applyFont="1" applyFill="1" applyBorder="1" applyAlignment="1">
      <alignment vertical="top" wrapText="1"/>
    </xf>
    <xf numFmtId="165" fontId="45" fillId="0" borderId="1" xfId="2" applyNumberFormat="1" applyFont="1" applyFill="1" applyBorder="1" applyAlignment="1">
      <alignment horizontal="right" vertical="top" wrapText="1"/>
    </xf>
    <xf numFmtId="0" fontId="48" fillId="0" borderId="1" xfId="0" applyFont="1" applyFill="1" applyBorder="1" applyAlignment="1">
      <alignment horizontal="left" vertical="top" wrapText="1"/>
    </xf>
    <xf numFmtId="0" fontId="48" fillId="0" borderId="1" xfId="0" applyFont="1" applyFill="1" applyBorder="1" applyAlignment="1">
      <alignment horizontal="center" vertical="top" wrapText="1"/>
    </xf>
    <xf numFmtId="165" fontId="47" fillId="0" borderId="1" xfId="10" applyNumberFormat="1" applyFont="1" applyFill="1" applyBorder="1" applyAlignment="1">
      <alignment vertical="top" wrapText="1"/>
    </xf>
    <xf numFmtId="0" fontId="45" fillId="0" borderId="1" xfId="50" applyFont="1" applyFill="1" applyBorder="1" applyAlignment="1">
      <alignment horizontal="center" vertical="top"/>
    </xf>
    <xf numFmtId="165" fontId="45" fillId="0" borderId="1" xfId="2" applyNumberFormat="1" applyFont="1" applyFill="1" applyBorder="1" applyAlignment="1">
      <alignment vertical="top" wrapText="1"/>
    </xf>
    <xf numFmtId="165" fontId="45" fillId="0" borderId="1" xfId="2" applyNumberFormat="1" applyFont="1" applyFill="1" applyBorder="1" applyAlignment="1">
      <alignment horizontal="center" vertical="top" wrapText="1"/>
    </xf>
    <xf numFmtId="0" fontId="47" fillId="0" borderId="1" xfId="0" applyFont="1" applyFill="1" applyBorder="1" applyAlignment="1">
      <alignment horizontal="left" vertical="top" wrapText="1"/>
    </xf>
    <xf numFmtId="0" fontId="47" fillId="0" borderId="1" xfId="0" applyFont="1" applyFill="1" applyBorder="1" applyAlignment="1">
      <alignment vertical="top" wrapText="1"/>
    </xf>
    <xf numFmtId="0" fontId="45" fillId="0" borderId="1" xfId="50" applyFont="1" applyFill="1" applyBorder="1" applyAlignment="1">
      <alignment horizontal="left" vertical="top" wrapText="1"/>
    </xf>
    <xf numFmtId="165" fontId="48" fillId="0" borderId="1" xfId="2" applyNumberFormat="1" applyFont="1" applyFill="1" applyBorder="1" applyAlignment="1">
      <alignment horizontal="right" vertical="top" wrapText="1"/>
    </xf>
    <xf numFmtId="165" fontId="45" fillId="0" borderId="1" xfId="2" applyNumberFormat="1" applyFont="1" applyFill="1" applyBorder="1" applyAlignment="1">
      <alignment horizontal="center" vertical="top"/>
    </xf>
    <xf numFmtId="0" fontId="48" fillId="0" borderId="5" xfId="0" applyFont="1" applyFill="1" applyBorder="1" applyAlignment="1">
      <alignment horizontal="left" vertical="top" wrapText="1"/>
    </xf>
    <xf numFmtId="0" fontId="45" fillId="0" borderId="5" xfId="50" applyFont="1" applyFill="1" applyBorder="1" applyAlignment="1">
      <alignment horizontal="center" vertical="top"/>
    </xf>
    <xf numFmtId="165" fontId="45" fillId="0" borderId="5" xfId="2" applyNumberFormat="1" applyFont="1" applyFill="1" applyBorder="1" applyAlignment="1">
      <alignment horizontal="center" vertical="top"/>
    </xf>
    <xf numFmtId="0" fontId="44" fillId="0" borderId="1" xfId="50" applyFont="1" applyFill="1" applyBorder="1" applyAlignment="1">
      <alignment horizontal="center" vertical="top" wrapText="1"/>
    </xf>
    <xf numFmtId="165" fontId="44" fillId="0" borderId="1" xfId="2" applyNumberFormat="1" applyFont="1" applyFill="1" applyBorder="1" applyAlignment="1">
      <alignment vertical="top"/>
    </xf>
    <xf numFmtId="165" fontId="48" fillId="0" borderId="7" xfId="2" applyNumberFormat="1" applyFont="1" applyFill="1" applyBorder="1" applyAlignment="1">
      <alignment horizontal="right" vertical="top" wrapText="1"/>
    </xf>
    <xf numFmtId="165" fontId="44" fillId="0" borderId="7" xfId="2" applyNumberFormat="1" applyFont="1" applyFill="1" applyBorder="1" applyAlignment="1">
      <alignment vertical="top"/>
    </xf>
    <xf numFmtId="0" fontId="53" fillId="0" borderId="1" xfId="50" applyFont="1" applyFill="1" applyBorder="1" applyAlignment="1">
      <alignment vertical="top" wrapText="1"/>
    </xf>
    <xf numFmtId="165" fontId="45" fillId="0" borderId="7" xfId="2" applyNumberFormat="1" applyFont="1" applyFill="1" applyBorder="1" applyAlignment="1">
      <alignment horizontal="right" vertical="top" wrapText="1"/>
    </xf>
    <xf numFmtId="0" fontId="48" fillId="0" borderId="6" xfId="0" applyFont="1" applyFill="1" applyBorder="1" applyAlignment="1">
      <alignment horizontal="left" vertical="top" wrapText="1"/>
    </xf>
    <xf numFmtId="0" fontId="45" fillId="0" borderId="1" xfId="2" applyNumberFormat="1" applyFont="1" applyFill="1" applyBorder="1" applyAlignment="1">
      <alignment horizontal="right" vertical="top" wrapText="1"/>
    </xf>
    <xf numFmtId="165" fontId="45" fillId="0" borderId="7" xfId="2" applyNumberFormat="1" applyFont="1" applyFill="1" applyBorder="1" applyAlignment="1">
      <alignment horizontal="center" vertical="top" wrapText="1"/>
    </xf>
    <xf numFmtId="0" fontId="45" fillId="0" borderId="1" xfId="0" applyFont="1" applyFill="1" applyBorder="1" applyAlignment="1">
      <alignment horizontal="left" vertical="top" wrapText="1"/>
    </xf>
    <xf numFmtId="0" fontId="45" fillId="0" borderId="1" xfId="0" applyFont="1" applyFill="1" applyBorder="1" applyAlignment="1">
      <alignment horizontal="center" vertical="top" wrapText="1"/>
    </xf>
    <xf numFmtId="165" fontId="48" fillId="0" borderId="1" xfId="2" applyNumberFormat="1" applyFont="1" applyFill="1" applyBorder="1" applyAlignment="1">
      <alignment vertical="top" wrapText="1"/>
    </xf>
    <xf numFmtId="0" fontId="45" fillId="0" borderId="7" xfId="50" applyFont="1" applyFill="1" applyBorder="1" applyAlignment="1">
      <alignment horizontal="center" vertical="top" wrapText="1"/>
    </xf>
    <xf numFmtId="167" fontId="48" fillId="0" borderId="1" xfId="58" applyNumberFormat="1" applyFont="1" applyFill="1" applyBorder="1" applyAlignment="1">
      <alignment horizontal="left" vertical="top" wrapText="1"/>
    </xf>
    <xf numFmtId="0" fontId="45" fillId="0" borderId="0" xfId="0" applyFont="1" applyFill="1" applyAlignment="1">
      <alignment vertical="top" wrapText="1"/>
    </xf>
    <xf numFmtId="165" fontId="45" fillId="0" borderId="1" xfId="2" applyNumberFormat="1" applyFont="1" applyFill="1" applyBorder="1" applyAlignment="1">
      <alignment vertical="top"/>
    </xf>
    <xf numFmtId="0" fontId="45" fillId="0" borderId="1" xfId="0" applyFont="1" applyFill="1" applyBorder="1" applyAlignment="1">
      <alignment horizontal="left" vertical="top"/>
    </xf>
    <xf numFmtId="0" fontId="51" fillId="0" borderId="1" xfId="21" applyFont="1" applyFill="1" applyBorder="1" applyAlignment="1">
      <alignment horizontal="center" vertical="top" wrapText="1"/>
    </xf>
    <xf numFmtId="165" fontId="47" fillId="0" borderId="1" xfId="2" applyNumberFormat="1" applyFont="1" applyFill="1" applyBorder="1" applyAlignment="1">
      <alignment horizontal="center" vertical="top" wrapText="1"/>
    </xf>
    <xf numFmtId="0" fontId="45" fillId="0" borderId="1" xfId="50" applyFont="1" applyFill="1" applyBorder="1" applyAlignment="1">
      <alignment horizontal="left" vertical="top"/>
    </xf>
    <xf numFmtId="165" fontId="45" fillId="0" borderId="5" xfId="2" applyNumberFormat="1" applyFont="1" applyFill="1" applyBorder="1" applyAlignment="1">
      <alignment horizontal="center" vertical="top" wrapText="1"/>
    </xf>
    <xf numFmtId="0" fontId="47" fillId="0" borderId="5" xfId="0" applyFont="1" applyFill="1" applyBorder="1" applyAlignment="1">
      <alignment horizontal="left" vertical="top" wrapText="1"/>
    </xf>
    <xf numFmtId="0" fontId="44" fillId="0" borderId="18" xfId="50" applyFont="1" applyFill="1" applyBorder="1" applyAlignment="1">
      <alignment horizontal="center" vertical="top" wrapText="1"/>
    </xf>
    <xf numFmtId="0" fontId="45" fillId="0" borderId="18" xfId="2" applyNumberFormat="1" applyFont="1" applyFill="1" applyBorder="1" applyAlignment="1">
      <alignment horizontal="right" vertical="top" wrapText="1"/>
    </xf>
    <xf numFmtId="165" fontId="45" fillId="0" borderId="18" xfId="2" applyNumberFormat="1" applyFont="1" applyFill="1" applyBorder="1" applyAlignment="1">
      <alignment horizontal="right" vertical="top" wrapText="1"/>
    </xf>
    <xf numFmtId="0" fontId="45" fillId="0" borderId="18" xfId="50" applyFont="1" applyFill="1" applyBorder="1" applyAlignment="1">
      <alignment horizontal="center" vertical="top" wrapText="1"/>
    </xf>
    <xf numFmtId="0" fontId="48" fillId="0" borderId="18" xfId="0" applyFont="1" applyFill="1" applyBorder="1" applyAlignment="1">
      <alignment horizontal="left" vertical="top" wrapText="1"/>
    </xf>
    <xf numFmtId="0" fontId="48" fillId="0" borderId="18" xfId="0" applyFont="1" applyFill="1" applyBorder="1" applyAlignment="1">
      <alignment horizontal="center" vertical="top" wrapText="1"/>
    </xf>
    <xf numFmtId="165" fontId="47" fillId="0" borderId="18" xfId="10" applyNumberFormat="1" applyFont="1" applyFill="1" applyBorder="1" applyAlignment="1">
      <alignment vertical="top" wrapText="1"/>
    </xf>
    <xf numFmtId="0" fontId="45" fillId="0" borderId="18" xfId="50" applyFont="1" applyFill="1" applyBorder="1" applyAlignment="1">
      <alignment horizontal="left" vertical="top" wrapText="1"/>
    </xf>
    <xf numFmtId="0" fontId="45" fillId="0" borderId="20" xfId="50" applyFont="1" applyFill="1" applyBorder="1" applyAlignment="1">
      <alignment horizontal="left" vertical="top" wrapText="1"/>
    </xf>
    <xf numFmtId="165" fontId="45" fillId="0" borderId="21" xfId="2" applyNumberFormat="1" applyFont="1" applyFill="1" applyBorder="1" applyAlignment="1">
      <alignment horizontal="right" vertical="top" wrapText="1"/>
    </xf>
    <xf numFmtId="165" fontId="47" fillId="0" borderId="1" xfId="102" applyNumberFormat="1" applyFont="1" applyFill="1" applyBorder="1" applyAlignment="1">
      <alignment vertical="top" wrapText="1"/>
    </xf>
    <xf numFmtId="0" fontId="48" fillId="0" borderId="22" xfId="0" applyFont="1" applyFill="1" applyBorder="1" applyAlignment="1">
      <alignment horizontal="left" vertical="top" wrapText="1"/>
    </xf>
    <xf numFmtId="165" fontId="47" fillId="0" borderId="1" xfId="10" applyNumberFormat="1" applyFont="1" applyFill="1" applyBorder="1" applyAlignment="1">
      <alignment horizontal="center" vertical="top" wrapText="1"/>
    </xf>
    <xf numFmtId="0" fontId="44" fillId="0" borderId="7" xfId="50" applyFont="1" applyFill="1" applyBorder="1" applyAlignment="1">
      <alignment horizontal="center" vertical="top" wrapText="1"/>
    </xf>
    <xf numFmtId="0" fontId="45" fillId="0" borderId="7" xfId="50" applyFont="1" applyFill="1" applyBorder="1" applyAlignment="1">
      <alignment horizontal="left" vertical="top" wrapText="1"/>
    </xf>
    <xf numFmtId="0" fontId="48" fillId="0" borderId="7" xfId="0" applyFont="1" applyFill="1" applyBorder="1" applyAlignment="1">
      <alignment horizontal="left" vertical="top" wrapText="1"/>
    </xf>
    <xf numFmtId="0" fontId="48" fillId="0" borderId="17" xfId="0" applyFont="1" applyFill="1" applyBorder="1" applyAlignment="1">
      <alignment horizontal="left" vertical="top" wrapText="1"/>
    </xf>
    <xf numFmtId="0" fontId="47" fillId="0" borderId="7" xfId="0" applyFont="1" applyFill="1" applyBorder="1" applyAlignment="1">
      <alignment horizontal="left" vertical="top" wrapText="1"/>
    </xf>
    <xf numFmtId="0" fontId="44" fillId="0" borderId="17" xfId="50" applyFont="1" applyFill="1" applyBorder="1" applyAlignment="1">
      <alignment horizontal="center" vertical="top" wrapText="1"/>
    </xf>
    <xf numFmtId="0" fontId="45" fillId="0" borderId="17" xfId="50" applyFont="1" applyFill="1" applyBorder="1" applyAlignment="1">
      <alignment horizontal="left" vertical="top" wrapText="1"/>
    </xf>
    <xf numFmtId="165" fontId="48" fillId="0" borderId="17" xfId="2" applyNumberFormat="1" applyFont="1" applyFill="1" applyBorder="1" applyAlignment="1">
      <alignment horizontal="right" vertical="top" wrapText="1"/>
    </xf>
    <xf numFmtId="0" fontId="45" fillId="0" borderId="1" xfId="2" applyNumberFormat="1" applyFont="1" applyFill="1" applyBorder="1" applyAlignment="1">
      <alignment horizontal="right" vertical="top"/>
    </xf>
    <xf numFmtId="165" fontId="45" fillId="0" borderId="1" xfId="2" applyNumberFormat="1" applyFont="1" applyFill="1" applyBorder="1" applyAlignment="1">
      <alignment horizontal="right" vertical="top"/>
    </xf>
    <xf numFmtId="0" fontId="44" fillId="0" borderId="1" xfId="50" applyFont="1" applyFill="1" applyBorder="1" applyAlignment="1">
      <alignment vertical="top" wrapText="1"/>
    </xf>
    <xf numFmtId="0" fontId="46" fillId="0" borderId="1" xfId="0" applyFont="1" applyFill="1" applyBorder="1" applyAlignment="1">
      <alignment horizontal="left" vertical="top" wrapText="1"/>
    </xf>
    <xf numFmtId="0" fontId="44" fillId="0" borderId="18" xfId="50" applyFont="1" applyFill="1" applyBorder="1" applyAlignment="1">
      <alignment vertical="top" wrapText="1"/>
    </xf>
    <xf numFmtId="0" fontId="46" fillId="0" borderId="18" xfId="0" applyFont="1" applyFill="1" applyBorder="1" applyAlignment="1">
      <alignment horizontal="left" vertical="top" wrapText="1"/>
    </xf>
    <xf numFmtId="0" fontId="44" fillId="0" borderId="1" xfId="50" applyFont="1" applyFill="1" applyBorder="1" applyAlignment="1">
      <alignment horizontal="center" vertical="top"/>
    </xf>
    <xf numFmtId="165" fontId="40" fillId="0" borderId="0" xfId="0" applyNumberFormat="1" applyFont="1"/>
    <xf numFmtId="0" fontId="56" fillId="2" borderId="0" xfId="50" applyFont="1" applyFill="1" applyBorder="1" applyAlignment="1">
      <alignment vertical="top"/>
    </xf>
    <xf numFmtId="0" fontId="57" fillId="2" borderId="0" xfId="50" applyFont="1" applyFill="1" applyAlignment="1">
      <alignment vertical="top"/>
    </xf>
    <xf numFmtId="0" fontId="56" fillId="2" borderId="0" xfId="50" applyFont="1" applyFill="1" applyBorder="1" applyAlignment="1">
      <alignment horizontal="center" vertical="top"/>
    </xf>
    <xf numFmtId="3" fontId="56" fillId="2" borderId="0" xfId="50" applyNumberFormat="1" applyFont="1" applyFill="1" applyBorder="1" applyAlignment="1">
      <alignment horizontal="center" vertical="top"/>
    </xf>
    <xf numFmtId="165" fontId="56" fillId="2" borderId="0" xfId="2" applyNumberFormat="1" applyFont="1" applyFill="1" applyBorder="1" applyAlignment="1">
      <alignment horizontal="center" vertical="top"/>
    </xf>
    <xf numFmtId="3" fontId="58" fillId="2" borderId="0" xfId="50" applyNumberFormat="1" applyFont="1" applyFill="1" applyBorder="1" applyAlignment="1">
      <alignment horizontal="center" vertical="top"/>
    </xf>
    <xf numFmtId="0" fontId="56" fillId="2" borderId="0" xfId="50" applyFont="1" applyFill="1" applyBorder="1" applyAlignment="1">
      <alignment vertical="top" wrapText="1"/>
    </xf>
    <xf numFmtId="165" fontId="56" fillId="2" borderId="0" xfId="2" applyNumberFormat="1" applyFont="1" applyFill="1" applyBorder="1" applyAlignment="1">
      <alignment vertical="top"/>
    </xf>
    <xf numFmtId="0" fontId="56" fillId="2" borderId="0" xfId="50" applyFont="1" applyFill="1" applyBorder="1" applyAlignment="1">
      <alignment horizontal="right" vertical="top"/>
    </xf>
    <xf numFmtId="0" fontId="56" fillId="5" borderId="1" xfId="50" applyFont="1" applyFill="1" applyBorder="1" applyAlignment="1">
      <alignment horizontal="center" vertical="top" wrapText="1"/>
    </xf>
    <xf numFmtId="165" fontId="56" fillId="5" borderId="1" xfId="2" applyNumberFormat="1" applyFont="1" applyFill="1" applyBorder="1" applyAlignment="1">
      <alignment horizontal="center" vertical="top" wrapText="1"/>
    </xf>
    <xf numFmtId="165" fontId="56" fillId="5" borderId="1" xfId="27" applyNumberFormat="1" applyFont="1" applyFill="1" applyBorder="1" applyAlignment="1">
      <alignment horizontal="center" vertical="top" wrapText="1"/>
    </xf>
    <xf numFmtId="165" fontId="59" fillId="5" borderId="1" xfId="2" applyNumberFormat="1" applyFont="1" applyFill="1" applyBorder="1" applyAlignment="1">
      <alignment horizontal="center" vertical="top" wrapText="1"/>
    </xf>
    <xf numFmtId="0" fontId="57" fillId="2" borderId="1" xfId="50" applyFont="1" applyFill="1" applyBorder="1" applyAlignment="1">
      <alignment horizontal="center" vertical="top" wrapText="1"/>
    </xf>
    <xf numFmtId="0" fontId="61" fillId="0" borderId="1" xfId="0" applyFont="1" applyFill="1" applyBorder="1" applyAlignment="1">
      <alignment horizontal="left" vertical="top" wrapText="1"/>
    </xf>
    <xf numFmtId="0" fontId="61" fillId="0" borderId="1" xfId="0" applyFont="1" applyFill="1" applyBorder="1" applyAlignment="1">
      <alignment horizontal="center" vertical="top" wrapText="1"/>
    </xf>
    <xf numFmtId="165" fontId="61" fillId="0" borderId="1" xfId="2" applyNumberFormat="1" applyFont="1" applyFill="1" applyBorder="1" applyAlignment="1">
      <alignment horizontal="right" vertical="top" wrapText="1"/>
    </xf>
    <xf numFmtId="0" fontId="60" fillId="0" borderId="1" xfId="0" applyFont="1" applyFill="1" applyBorder="1" applyAlignment="1">
      <alignment horizontal="left" vertical="top" wrapText="1"/>
    </xf>
    <xf numFmtId="3" fontId="61" fillId="0" borderId="1" xfId="0" applyNumberFormat="1" applyFont="1" applyFill="1" applyBorder="1" applyAlignment="1">
      <alignment horizontal="right" vertical="top" wrapText="1"/>
    </xf>
    <xf numFmtId="0" fontId="61" fillId="0" borderId="1" xfId="0" applyFont="1" applyBorder="1" applyAlignment="1">
      <alignment horizontal="left" vertical="top" wrapText="1"/>
    </xf>
    <xf numFmtId="0" fontId="56" fillId="0" borderId="1" xfId="50" applyFont="1" applyFill="1" applyBorder="1" applyAlignment="1">
      <alignment vertical="top"/>
    </xf>
    <xf numFmtId="0" fontId="57" fillId="0" borderId="1" xfId="50" applyFont="1" applyFill="1" applyBorder="1" applyAlignment="1">
      <alignment horizontal="center" vertical="top" wrapText="1"/>
    </xf>
    <xf numFmtId="0" fontId="57" fillId="0" borderId="1" xfId="50" applyFont="1" applyFill="1" applyBorder="1" applyAlignment="1">
      <alignment vertical="top" wrapText="1"/>
    </xf>
    <xf numFmtId="165" fontId="57" fillId="0" borderId="1" xfId="2" applyNumberFormat="1" applyFont="1" applyFill="1" applyBorder="1" applyAlignment="1">
      <alignment horizontal="right" vertical="top" wrapText="1"/>
    </xf>
    <xf numFmtId="165" fontId="57" fillId="0" borderId="7" xfId="2" applyNumberFormat="1" applyFont="1" applyFill="1" applyBorder="1" applyAlignment="1">
      <alignment horizontal="right" vertical="top" wrapText="1"/>
    </xf>
    <xf numFmtId="165" fontId="61" fillId="0" borderId="7" xfId="2" applyNumberFormat="1" applyFont="1" applyFill="1" applyBorder="1" applyAlignment="1">
      <alignment horizontal="right" vertical="top" wrapText="1"/>
    </xf>
    <xf numFmtId="165" fontId="60" fillId="0" borderId="1" xfId="10" applyNumberFormat="1" applyFont="1" applyFill="1" applyBorder="1" applyAlignment="1">
      <alignment vertical="top" wrapText="1"/>
    </xf>
    <xf numFmtId="0" fontId="57" fillId="0" borderId="0" xfId="50" applyFont="1" applyFill="1" applyAlignment="1">
      <alignment vertical="top"/>
    </xf>
    <xf numFmtId="0" fontId="60" fillId="0" borderId="1" xfId="21" applyFont="1" applyFill="1" applyBorder="1" applyAlignment="1">
      <alignment horizontal="center" vertical="top" wrapText="1"/>
    </xf>
    <xf numFmtId="0" fontId="57" fillId="0" borderId="1" xfId="50" applyFont="1" applyFill="1" applyBorder="1" applyAlignment="1">
      <alignment horizontal="left" vertical="top" wrapText="1"/>
    </xf>
    <xf numFmtId="165" fontId="57" fillId="0" borderId="1" xfId="2" applyNumberFormat="1" applyFont="1" applyFill="1" applyBorder="1" applyAlignment="1">
      <alignment vertical="top" wrapText="1"/>
    </xf>
    <xf numFmtId="0" fontId="61" fillId="0" borderId="7" xfId="0" applyFont="1" applyFill="1" applyBorder="1" applyAlignment="1">
      <alignment horizontal="left" vertical="top" wrapText="1"/>
    </xf>
    <xf numFmtId="0" fontId="61" fillId="0" borderId="6" xfId="0" applyFont="1" applyFill="1" applyBorder="1" applyAlignment="1">
      <alignment horizontal="left" vertical="top" wrapText="1"/>
    </xf>
    <xf numFmtId="3" fontId="61" fillId="0" borderId="7" xfId="0" applyNumberFormat="1" applyFont="1" applyFill="1" applyBorder="1" applyAlignment="1">
      <alignment horizontal="right" vertical="top" wrapText="1"/>
    </xf>
    <xf numFmtId="0" fontId="62" fillId="0" borderId="1" xfId="21" applyFont="1" applyFill="1" applyBorder="1" applyAlignment="1">
      <alignment horizontal="center" vertical="top" wrapText="1"/>
    </xf>
    <xf numFmtId="0" fontId="60" fillId="0" borderId="3" xfId="21" applyFont="1" applyFill="1" applyBorder="1" applyAlignment="1">
      <alignment horizontal="center" vertical="top" wrapText="1"/>
    </xf>
    <xf numFmtId="0" fontId="57" fillId="0" borderId="3" xfId="50" applyFont="1" applyFill="1" applyBorder="1" applyAlignment="1">
      <alignment horizontal="left" vertical="top" wrapText="1"/>
    </xf>
    <xf numFmtId="165" fontId="57" fillId="0" borderId="3" xfId="2" applyNumberFormat="1" applyFont="1" applyFill="1" applyBorder="1" applyAlignment="1">
      <alignment vertical="top" wrapText="1"/>
    </xf>
    <xf numFmtId="165" fontId="57" fillId="0" borderId="3" xfId="2" applyNumberFormat="1" applyFont="1" applyFill="1" applyBorder="1" applyAlignment="1">
      <alignment horizontal="right" vertical="top" wrapText="1"/>
    </xf>
    <xf numFmtId="0" fontId="57" fillId="0" borderId="3" xfId="50" applyFont="1" applyFill="1" applyBorder="1" applyAlignment="1">
      <alignment horizontal="center" vertical="top" wrapText="1"/>
    </xf>
    <xf numFmtId="0" fontId="61" fillId="0" borderId="3" xfId="0" applyFont="1" applyFill="1" applyBorder="1" applyAlignment="1">
      <alignment horizontal="left" vertical="top" wrapText="1"/>
    </xf>
    <xf numFmtId="165" fontId="57" fillId="0" borderId="1" xfId="27" applyNumberFormat="1" applyFont="1" applyFill="1" applyBorder="1" applyAlignment="1">
      <alignment horizontal="center" vertical="top" wrapText="1"/>
    </xf>
    <xf numFmtId="0" fontId="60" fillId="0" borderId="18" xfId="21" applyFont="1" applyFill="1" applyBorder="1" applyAlignment="1">
      <alignment horizontal="center" vertical="top" wrapText="1"/>
    </xf>
    <xf numFmtId="165" fontId="57" fillId="0" borderId="18" xfId="2" applyNumberFormat="1" applyFont="1" applyFill="1" applyBorder="1" applyAlignment="1">
      <alignment vertical="top" wrapText="1"/>
    </xf>
    <xf numFmtId="0" fontId="57" fillId="0" borderId="18" xfId="50" applyFont="1" applyFill="1" applyBorder="1" applyAlignment="1">
      <alignment horizontal="center" vertical="top" wrapText="1"/>
    </xf>
    <xf numFmtId="0" fontId="57" fillId="0" borderId="5" xfId="50" applyFont="1" applyFill="1" applyBorder="1" applyAlignment="1">
      <alignment horizontal="center" vertical="top" wrapText="1"/>
    </xf>
    <xf numFmtId="0" fontId="61" fillId="0" borderId="5" xfId="0" applyFont="1" applyFill="1" applyBorder="1" applyAlignment="1">
      <alignment horizontal="left" vertical="top" wrapText="1"/>
    </xf>
    <xf numFmtId="0" fontId="61" fillId="0" borderId="5" xfId="0" applyFont="1" applyFill="1" applyBorder="1" applyAlignment="1">
      <alignment horizontal="center" vertical="top" wrapText="1"/>
    </xf>
    <xf numFmtId="0" fontId="57" fillId="0" borderId="1" xfId="50" applyFont="1" applyBorder="1" applyAlignment="1">
      <alignment horizontal="left" vertical="top" wrapText="1"/>
    </xf>
    <xf numFmtId="3" fontId="61" fillId="0" borderId="1" xfId="0" applyNumberFormat="1" applyFont="1" applyBorder="1" applyAlignment="1">
      <alignment horizontal="right" vertical="top" wrapText="1"/>
    </xf>
    <xf numFmtId="0" fontId="61" fillId="0" borderId="1" xfId="0" applyFont="1" applyBorder="1" applyAlignment="1">
      <alignment horizontal="center" vertical="top" wrapText="1"/>
    </xf>
    <xf numFmtId="0" fontId="57" fillId="0" borderId="1" xfId="50" applyFont="1" applyBorder="1" applyAlignment="1">
      <alignment horizontal="center" vertical="top" wrapText="1"/>
    </xf>
    <xf numFmtId="0" fontId="57" fillId="0" borderId="0" xfId="0" applyFont="1" applyFill="1" applyAlignment="1">
      <alignment vertical="top" wrapText="1"/>
    </xf>
    <xf numFmtId="165" fontId="57" fillId="0" borderId="1" xfId="2" applyNumberFormat="1" applyFont="1" applyFill="1" applyBorder="1" applyAlignment="1">
      <alignment horizontal="center" vertical="top"/>
    </xf>
    <xf numFmtId="165" fontId="57" fillId="0" borderId="1" xfId="2" applyNumberFormat="1" applyFont="1" applyFill="1" applyBorder="1" applyAlignment="1">
      <alignment vertical="top"/>
    </xf>
    <xf numFmtId="0" fontId="60" fillId="0" borderId="1" xfId="0" applyFont="1" applyFill="1" applyBorder="1" applyAlignment="1">
      <alignment vertical="top"/>
    </xf>
    <xf numFmtId="0" fontId="61" fillId="0" borderId="1" xfId="0" applyFont="1" applyFill="1" applyBorder="1" applyAlignment="1">
      <alignment vertical="top" wrapText="1"/>
    </xf>
    <xf numFmtId="0" fontId="61" fillId="0" borderId="1" xfId="0" applyFont="1" applyBorder="1" applyAlignment="1">
      <alignment vertical="top" wrapText="1"/>
    </xf>
    <xf numFmtId="0" fontId="61" fillId="0" borderId="1" xfId="0" applyFont="1" applyBorder="1" applyAlignment="1">
      <alignment vertical="top"/>
    </xf>
    <xf numFmtId="0" fontId="57" fillId="0" borderId="1" xfId="50" applyFont="1" applyBorder="1" applyAlignment="1">
      <alignment vertical="top" wrapText="1"/>
    </xf>
    <xf numFmtId="0" fontId="60" fillId="4" borderId="1" xfId="21" applyFont="1" applyFill="1" applyBorder="1" applyAlignment="1">
      <alignment horizontal="center" vertical="top" wrapText="1"/>
    </xf>
    <xf numFmtId="0" fontId="57" fillId="4" borderId="1" xfId="50" applyFont="1" applyFill="1" applyBorder="1" applyAlignment="1">
      <alignment vertical="top" wrapText="1"/>
    </xf>
    <xf numFmtId="0" fontId="61" fillId="4" borderId="1" xfId="0" applyFont="1" applyFill="1" applyBorder="1" applyAlignment="1">
      <alignment horizontal="left" vertical="top" wrapText="1"/>
    </xf>
    <xf numFmtId="0" fontId="61" fillId="4" borderId="1" xfId="0" applyFont="1" applyFill="1" applyBorder="1" applyAlignment="1">
      <alignment horizontal="center" vertical="top" wrapText="1"/>
    </xf>
    <xf numFmtId="165" fontId="60" fillId="4" borderId="1" xfId="10" applyNumberFormat="1" applyFont="1" applyFill="1" applyBorder="1" applyAlignment="1">
      <alignment vertical="top" wrapText="1"/>
    </xf>
    <xf numFmtId="165" fontId="57" fillId="4" borderId="1" xfId="2" applyNumberFormat="1" applyFont="1" applyFill="1" applyBorder="1" applyAlignment="1">
      <alignment vertical="top" wrapText="1"/>
    </xf>
    <xf numFmtId="0" fontId="57" fillId="4" borderId="1" xfId="50" applyFont="1" applyFill="1" applyBorder="1" applyAlignment="1">
      <alignment horizontal="center" vertical="top" wrapText="1"/>
    </xf>
    <xf numFmtId="0" fontId="57" fillId="4" borderId="1" xfId="50" applyFont="1" applyFill="1" applyBorder="1" applyAlignment="1">
      <alignment horizontal="left" vertical="top" wrapText="1"/>
    </xf>
    <xf numFmtId="0" fontId="57" fillId="2" borderId="0" xfId="50" applyFont="1" applyFill="1" applyAlignment="1">
      <alignment horizontal="center" vertical="top"/>
    </xf>
    <xf numFmtId="0" fontId="57" fillId="2" borderId="0" xfId="50" applyFont="1" applyFill="1" applyAlignment="1">
      <alignment vertical="top" wrapText="1"/>
    </xf>
    <xf numFmtId="165" fontId="57" fillId="2" borderId="0" xfId="2" applyNumberFormat="1" applyFont="1" applyFill="1" applyAlignment="1">
      <alignment horizontal="right" vertical="top"/>
    </xf>
    <xf numFmtId="165" fontId="57" fillId="2" borderId="0" xfId="27" applyNumberFormat="1" applyFont="1" applyFill="1" applyAlignment="1">
      <alignment horizontal="center" vertical="top"/>
    </xf>
    <xf numFmtId="165" fontId="57" fillId="2" borderId="0" xfId="27" applyNumberFormat="1" applyFont="1" applyFill="1" applyAlignment="1">
      <alignment horizontal="right" vertical="top"/>
    </xf>
    <xf numFmtId="0" fontId="57" fillId="2" borderId="0" xfId="50" applyFont="1" applyFill="1" applyAlignment="1">
      <alignment horizontal="left" vertical="top"/>
    </xf>
    <xf numFmtId="0" fontId="57" fillId="4" borderId="0" xfId="50" applyFont="1" applyFill="1" applyAlignment="1">
      <alignment vertical="top"/>
    </xf>
    <xf numFmtId="0" fontId="61" fillId="0" borderId="3" xfId="0" applyFont="1" applyFill="1" applyBorder="1" applyAlignment="1">
      <alignment vertical="top" wrapText="1"/>
    </xf>
    <xf numFmtId="0" fontId="57" fillId="0" borderId="6" xfId="50" applyFont="1" applyFill="1" applyBorder="1" applyAlignment="1">
      <alignment vertical="top" wrapText="1"/>
    </xf>
    <xf numFmtId="0" fontId="61" fillId="0" borderId="5" xfId="0" applyFont="1" applyFill="1" applyBorder="1" applyAlignment="1">
      <alignment vertical="top" wrapText="1"/>
    </xf>
    <xf numFmtId="0" fontId="61" fillId="0" borderId="6" xfId="0" applyFont="1" applyFill="1" applyBorder="1" applyAlignment="1">
      <alignment vertical="top" wrapText="1"/>
    </xf>
    <xf numFmtId="0" fontId="60" fillId="0" borderId="5" xfId="0" applyFont="1" applyFill="1" applyBorder="1" applyAlignment="1">
      <alignment horizontal="left" vertical="top" wrapText="1"/>
    </xf>
    <xf numFmtId="0" fontId="60" fillId="0" borderId="7" xfId="0" applyFont="1" applyFill="1" applyBorder="1" applyAlignment="1">
      <alignment vertical="top"/>
    </xf>
    <xf numFmtId="0" fontId="57" fillId="0" borderId="7" xfId="50" applyFont="1" applyBorder="1" applyAlignment="1">
      <alignment horizontal="center" vertical="top" wrapText="1"/>
    </xf>
    <xf numFmtId="165" fontId="57" fillId="0" borderId="7" xfId="2" applyNumberFormat="1" applyFont="1" applyFill="1" applyBorder="1" applyAlignment="1">
      <alignment vertical="top"/>
    </xf>
    <xf numFmtId="165" fontId="61" fillId="0" borderId="3" xfId="2" applyNumberFormat="1" applyFont="1" applyFill="1" applyBorder="1" applyAlignment="1">
      <alignment horizontal="right" vertical="top" wrapText="1"/>
    </xf>
    <xf numFmtId="0" fontId="60" fillId="0" borderId="3" xfId="0" applyFont="1" applyFill="1" applyBorder="1" applyAlignment="1">
      <alignment horizontal="left" vertical="top" wrapText="1"/>
    </xf>
    <xf numFmtId="0" fontId="56" fillId="2" borderId="0" xfId="50" applyFont="1" applyFill="1" applyBorder="1" applyAlignment="1">
      <alignment horizontal="center" vertical="top"/>
    </xf>
    <xf numFmtId="165" fontId="57" fillId="2" borderId="0" xfId="2" applyNumberFormat="1" applyFont="1" applyFill="1" applyAlignment="1">
      <alignment horizontal="center" vertical="top"/>
    </xf>
    <xf numFmtId="165" fontId="57" fillId="0" borderId="7" xfId="2" applyNumberFormat="1" applyFont="1" applyFill="1" applyBorder="1" applyAlignment="1">
      <alignment horizontal="center" vertical="top" wrapText="1"/>
    </xf>
    <xf numFmtId="165" fontId="61" fillId="0" borderId="18" xfId="2" applyNumberFormat="1" applyFont="1" applyFill="1" applyBorder="1" applyAlignment="1">
      <alignment horizontal="right" vertical="top" wrapText="1"/>
    </xf>
    <xf numFmtId="0" fontId="57" fillId="0" borderId="0" xfId="50" applyFont="1" applyFill="1" applyBorder="1" applyAlignment="1">
      <alignment horizontal="center" vertical="top" wrapText="1"/>
    </xf>
    <xf numFmtId="3" fontId="61" fillId="4" borderId="1" xfId="0" applyNumberFormat="1" applyFont="1" applyFill="1" applyBorder="1" applyAlignment="1">
      <alignment horizontal="right" vertical="top" wrapText="1"/>
    </xf>
    <xf numFmtId="3" fontId="61" fillId="0" borderId="18" xfId="0" applyNumberFormat="1" applyFont="1" applyFill="1" applyBorder="1" applyAlignment="1">
      <alignment horizontal="right" vertical="top" wrapText="1"/>
    </xf>
    <xf numFmtId="0" fontId="57" fillId="0" borderId="0" xfId="50" applyFont="1" applyFill="1" applyBorder="1" applyAlignment="1">
      <alignment vertical="top" wrapText="1"/>
    </xf>
    <xf numFmtId="165" fontId="57" fillId="0" borderId="1" xfId="2" applyNumberFormat="1" applyFont="1" applyFill="1" applyBorder="1" applyAlignment="1">
      <alignment horizontal="center" vertical="top" wrapText="1"/>
    </xf>
    <xf numFmtId="0" fontId="56" fillId="2" borderId="0" xfId="50" applyFont="1" applyFill="1" applyBorder="1" applyAlignment="1">
      <alignment horizontal="left" vertical="top"/>
    </xf>
    <xf numFmtId="0" fontId="57" fillId="0" borderId="6" xfId="50" applyFont="1" applyFill="1" applyBorder="1" applyAlignment="1">
      <alignment horizontal="left" vertical="top" wrapText="1"/>
    </xf>
    <xf numFmtId="0" fontId="61" fillId="0" borderId="6" xfId="0" applyFont="1" applyBorder="1" applyAlignment="1">
      <alignment vertical="top" wrapText="1"/>
    </xf>
    <xf numFmtId="0" fontId="61" fillId="4" borderId="1" xfId="0" applyFont="1" applyFill="1" applyBorder="1" applyAlignment="1">
      <alignment vertical="top" wrapText="1"/>
    </xf>
    <xf numFmtId="0" fontId="60" fillId="0" borderId="23" xfId="0" applyFont="1" applyFill="1" applyBorder="1" applyAlignment="1">
      <alignment vertical="top"/>
    </xf>
    <xf numFmtId="165" fontId="57" fillId="0" borderId="1" xfId="50" applyNumberFormat="1" applyFont="1" applyFill="1" applyBorder="1" applyAlignment="1">
      <alignment horizontal="left" vertical="top" wrapText="1"/>
    </xf>
    <xf numFmtId="165" fontId="45" fillId="0" borderId="5" xfId="2" applyNumberFormat="1" applyFont="1" applyFill="1" applyBorder="1" applyAlignment="1">
      <alignment horizontal="right" vertical="top" wrapText="1"/>
    </xf>
    <xf numFmtId="165" fontId="47" fillId="0" borderId="5" xfId="2" applyNumberFormat="1" applyFont="1" applyFill="1" applyBorder="1" applyAlignment="1">
      <alignment horizontal="center" vertical="top" wrapText="1"/>
    </xf>
    <xf numFmtId="0" fontId="47" fillId="0" borderId="18" xfId="21" applyFont="1" applyFill="1" applyBorder="1" applyAlignment="1">
      <alignment horizontal="center" vertical="top" wrapText="1"/>
    </xf>
    <xf numFmtId="0" fontId="45" fillId="0" borderId="6" xfId="0" applyFont="1" applyFill="1" applyBorder="1" applyAlignment="1">
      <alignment horizontal="left" vertical="top" wrapText="1"/>
    </xf>
    <xf numFmtId="0" fontId="45" fillId="0" borderId="7" xfId="0" applyFont="1" applyFill="1" applyBorder="1" applyAlignment="1">
      <alignment vertical="top" wrapText="1"/>
    </xf>
    <xf numFmtId="0" fontId="60" fillId="0" borderId="24" xfId="0" applyFont="1" applyFill="1" applyBorder="1" applyAlignment="1">
      <alignment vertical="top"/>
    </xf>
    <xf numFmtId="0" fontId="57" fillId="0" borderId="24" xfId="50" applyFont="1" applyFill="1" applyBorder="1" applyAlignment="1">
      <alignment horizontal="left" vertical="top" wrapText="1"/>
    </xf>
    <xf numFmtId="0" fontId="60" fillId="0" borderId="25" xfId="0" applyFont="1" applyFill="1" applyBorder="1" applyAlignment="1">
      <alignment vertical="top"/>
    </xf>
    <xf numFmtId="165" fontId="57" fillId="4" borderId="1" xfId="2" applyNumberFormat="1" applyFont="1" applyFill="1" applyBorder="1" applyAlignment="1">
      <alignment horizontal="right" vertical="top" wrapText="1"/>
    </xf>
    <xf numFmtId="165" fontId="57" fillId="0" borderId="18" xfId="2" applyNumberFormat="1" applyFont="1" applyFill="1" applyBorder="1" applyAlignment="1">
      <alignment horizontal="right" vertical="top" wrapText="1"/>
    </xf>
    <xf numFmtId="0" fontId="57" fillId="0" borderId="7" xfId="50" applyFont="1" applyFill="1" applyBorder="1" applyAlignment="1">
      <alignment vertical="top" wrapText="1"/>
    </xf>
    <xf numFmtId="165" fontId="41" fillId="0" borderId="0" xfId="2" applyNumberFormat="1" applyFont="1" applyFill="1"/>
    <xf numFmtId="0" fontId="41" fillId="0" borderId="0" xfId="0" applyFont="1" applyFill="1"/>
    <xf numFmtId="165" fontId="40" fillId="0" borderId="0" xfId="2" applyNumberFormat="1" applyFont="1" applyFill="1"/>
    <xf numFmtId="165" fontId="44" fillId="14" borderId="0" xfId="50" applyNumberFormat="1" applyFont="1" applyFill="1" applyBorder="1" applyAlignment="1">
      <alignment horizontal="center" vertical="top"/>
    </xf>
    <xf numFmtId="165" fontId="44" fillId="0" borderId="0" xfId="2" applyNumberFormat="1" applyFont="1" applyFill="1" applyBorder="1" applyAlignment="1">
      <alignment horizontal="center" vertical="top"/>
    </xf>
    <xf numFmtId="0" fontId="65" fillId="14" borderId="0" xfId="50" applyFont="1" applyFill="1" applyBorder="1" applyAlignment="1">
      <alignment horizontal="left" vertical="top" wrapText="1"/>
    </xf>
    <xf numFmtId="165" fontId="44" fillId="16" borderId="0" xfId="2" applyNumberFormat="1" applyFont="1" applyFill="1" applyBorder="1" applyAlignment="1">
      <alignment horizontal="center" vertical="top"/>
    </xf>
    <xf numFmtId="0" fontId="45" fillId="0" borderId="0" xfId="50" applyFont="1" applyFill="1" applyAlignment="1">
      <alignment vertical="top" wrapText="1"/>
    </xf>
    <xf numFmtId="0" fontId="56" fillId="2" borderId="0" xfId="50" applyFont="1" applyFill="1" applyBorder="1" applyAlignment="1">
      <alignment horizontal="center" vertical="top"/>
    </xf>
    <xf numFmtId="165" fontId="41" fillId="14" borderId="0" xfId="2" applyNumberFormat="1" applyFont="1" applyFill="1"/>
    <xf numFmtId="0" fontId="56" fillId="2" borderId="0" xfId="50" applyFont="1" applyFill="1" applyBorder="1" applyAlignment="1">
      <alignment horizontal="center" vertical="top"/>
    </xf>
    <xf numFmtId="165" fontId="48" fillId="0" borderId="7" xfId="2" applyNumberFormat="1" applyFont="1" applyFill="1" applyBorder="1" applyAlignment="1">
      <alignment horizontal="center" vertical="top" wrapText="1"/>
    </xf>
    <xf numFmtId="165" fontId="48" fillId="0" borderId="1" xfId="2" applyNumberFormat="1" applyFont="1" applyFill="1" applyBorder="1" applyAlignment="1">
      <alignment horizontal="center" vertical="top" wrapText="1"/>
    </xf>
    <xf numFmtId="165" fontId="48" fillId="0" borderId="5" xfId="2" applyNumberFormat="1" applyFont="1" applyFill="1" applyBorder="1" applyAlignment="1">
      <alignment horizontal="right" vertical="top" wrapText="1"/>
    </xf>
    <xf numFmtId="165" fontId="48" fillId="0" borderId="1" xfId="2" applyNumberFormat="1" applyFont="1" applyFill="1" applyBorder="1" applyAlignment="1">
      <alignment horizontal="center" vertical="top"/>
    </xf>
    <xf numFmtId="165" fontId="45" fillId="0" borderId="18" xfId="2" applyNumberFormat="1" applyFont="1" applyFill="1" applyBorder="1" applyAlignment="1">
      <alignment horizontal="center" vertical="top" wrapText="1"/>
    </xf>
    <xf numFmtId="165" fontId="45" fillId="0" borderId="21" xfId="2" applyNumberFormat="1" applyFont="1" applyFill="1" applyBorder="1" applyAlignment="1">
      <alignment horizontal="center" vertical="top" wrapText="1"/>
    </xf>
    <xf numFmtId="165" fontId="48" fillId="0" borderId="21" xfId="2" applyNumberFormat="1" applyFont="1" applyFill="1" applyBorder="1" applyAlignment="1">
      <alignment horizontal="right" vertical="top" wrapText="1"/>
    </xf>
    <xf numFmtId="165" fontId="48" fillId="0" borderId="17" xfId="2" applyNumberFormat="1" applyFont="1" applyFill="1" applyBorder="1" applyAlignment="1">
      <alignment horizontal="center" vertical="top" wrapText="1"/>
    </xf>
    <xf numFmtId="165" fontId="48" fillId="0" borderId="19" xfId="2" applyNumberFormat="1" applyFont="1" applyFill="1" applyBorder="1" applyAlignment="1">
      <alignment horizontal="center" vertical="top" wrapText="1"/>
    </xf>
    <xf numFmtId="165" fontId="48" fillId="0" borderId="5" xfId="2" applyNumberFormat="1" applyFont="1" applyFill="1" applyBorder="1" applyAlignment="1">
      <alignment vertical="top" wrapText="1"/>
    </xf>
    <xf numFmtId="165" fontId="47" fillId="0" borderId="1" xfId="2" applyNumberFormat="1" applyFont="1" applyFill="1" applyBorder="1"/>
    <xf numFmtId="165" fontId="45" fillId="0" borderId="7" xfId="2" applyNumberFormat="1" applyFont="1" applyFill="1" applyBorder="1" applyAlignment="1">
      <alignment horizontal="right" vertical="top"/>
    </xf>
    <xf numFmtId="165" fontId="45" fillId="0" borderId="17" xfId="2" applyNumberFormat="1" applyFont="1" applyFill="1" applyBorder="1" applyAlignment="1">
      <alignment horizontal="center" vertical="top" wrapText="1"/>
    </xf>
    <xf numFmtId="165" fontId="50" fillId="0" borderId="7" xfId="2" applyNumberFormat="1" applyFont="1" applyFill="1" applyBorder="1" applyAlignment="1">
      <alignment vertical="top" wrapText="1"/>
    </xf>
    <xf numFmtId="165" fontId="57" fillId="0" borderId="3" xfId="2" applyNumberFormat="1" applyFont="1" applyFill="1" applyBorder="1" applyAlignment="1">
      <alignment horizontal="center" vertical="top" wrapText="1"/>
    </xf>
    <xf numFmtId="165" fontId="61" fillId="0" borderId="1" xfId="2" applyNumberFormat="1" applyFont="1" applyFill="1" applyBorder="1" applyAlignment="1">
      <alignment horizontal="center" vertical="top" wrapText="1"/>
    </xf>
    <xf numFmtId="165" fontId="61" fillId="0" borderId="1" xfId="2" applyNumberFormat="1" applyFont="1" applyBorder="1" applyAlignment="1">
      <alignment horizontal="center" vertical="top" wrapText="1"/>
    </xf>
    <xf numFmtId="165" fontId="61" fillId="0" borderId="7" xfId="2" applyNumberFormat="1" applyFont="1" applyFill="1" applyBorder="1" applyAlignment="1">
      <alignment horizontal="center" vertical="top" wrapText="1"/>
    </xf>
    <xf numFmtId="165" fontId="57" fillId="0" borderId="7" xfId="2" applyNumberFormat="1" applyFont="1" applyBorder="1" applyAlignment="1">
      <alignment horizontal="center" vertical="top" wrapText="1"/>
    </xf>
    <xf numFmtId="165" fontId="57" fillId="0" borderId="18" xfId="2" applyNumberFormat="1" applyFont="1" applyFill="1" applyBorder="1" applyAlignment="1">
      <alignment horizontal="center" vertical="top" wrapText="1"/>
    </xf>
    <xf numFmtId="165" fontId="61" fillId="4" borderId="1" xfId="2" applyNumberFormat="1" applyFont="1" applyFill="1" applyBorder="1" applyAlignment="1">
      <alignment horizontal="center" vertical="top" wrapText="1"/>
    </xf>
    <xf numFmtId="165" fontId="57" fillId="4" borderId="1" xfId="2" applyNumberFormat="1" applyFont="1" applyFill="1" applyBorder="1" applyAlignment="1">
      <alignment horizontal="center" vertical="top" wrapText="1"/>
    </xf>
    <xf numFmtId="165" fontId="57" fillId="0" borderId="1" xfId="2" applyNumberFormat="1" applyFont="1" applyBorder="1" applyAlignment="1">
      <alignment horizontal="center" vertical="top" wrapText="1"/>
    </xf>
    <xf numFmtId="0" fontId="57" fillId="14" borderId="1" xfId="50" applyFont="1" applyFill="1" applyBorder="1" applyAlignment="1">
      <alignment horizontal="center" vertical="top" wrapText="1"/>
    </xf>
    <xf numFmtId="0" fontId="44" fillId="15" borderId="0" xfId="50" applyFont="1" applyFill="1" applyBorder="1" applyAlignment="1">
      <alignment horizontal="right" vertical="top"/>
    </xf>
    <xf numFmtId="0" fontId="44" fillId="0" borderId="0" xfId="50" applyFont="1" applyFill="1" applyBorder="1" applyAlignment="1">
      <alignment horizontal="center" vertical="top"/>
    </xf>
    <xf numFmtId="0" fontId="44" fillId="0" borderId="0" xfId="50" applyFont="1" applyFill="1" applyBorder="1" applyAlignment="1">
      <alignment horizontal="right" vertical="top"/>
    </xf>
    <xf numFmtId="0" fontId="44" fillId="0" borderId="0" xfId="50" applyFont="1" applyFill="1" applyBorder="1" applyAlignment="1">
      <alignment vertical="top"/>
    </xf>
    <xf numFmtId="165" fontId="56" fillId="15" borderId="0" xfId="2" applyNumberFormat="1" applyFont="1" applyFill="1" applyBorder="1" applyAlignment="1">
      <alignment horizontal="center" vertical="top"/>
    </xf>
    <xf numFmtId="165" fontId="70" fillId="0" borderId="0" xfId="2" applyNumberFormat="1" applyFont="1" applyFill="1" applyBorder="1" applyAlignment="1">
      <alignment horizontal="center" vertical="top"/>
    </xf>
    <xf numFmtId="165" fontId="70" fillId="2" borderId="0" xfId="2" applyNumberFormat="1" applyFont="1" applyFill="1" applyBorder="1" applyAlignment="1">
      <alignment horizontal="center" vertical="top"/>
    </xf>
    <xf numFmtId="165" fontId="70" fillId="14" borderId="0" xfId="2" applyNumberFormat="1" applyFont="1" applyFill="1" applyBorder="1" applyAlignment="1">
      <alignment horizontal="center" vertical="top"/>
    </xf>
    <xf numFmtId="165" fontId="70" fillId="15" borderId="0" xfId="2" applyNumberFormat="1" applyFont="1" applyFill="1" applyBorder="1" applyAlignment="1">
      <alignment horizontal="center" vertical="top"/>
    </xf>
    <xf numFmtId="165" fontId="70" fillId="16" borderId="0" xfId="2" applyNumberFormat="1" applyFont="1" applyFill="1" applyBorder="1" applyAlignment="1">
      <alignment horizontal="center" vertical="top"/>
    </xf>
    <xf numFmtId="165" fontId="44" fillId="15" borderId="0" xfId="50" applyNumberFormat="1" applyFont="1" applyFill="1" applyBorder="1" applyAlignment="1">
      <alignment horizontal="center" vertical="top"/>
    </xf>
    <xf numFmtId="165" fontId="72" fillId="2" borderId="0" xfId="2" applyNumberFormat="1" applyFont="1" applyFill="1" applyBorder="1" applyAlignment="1">
      <alignment horizontal="center" vertical="top"/>
    </xf>
    <xf numFmtId="0" fontId="56" fillId="2" borderId="0" xfId="50" applyFont="1" applyFill="1" applyBorder="1" applyAlignment="1">
      <alignment horizontal="center" vertical="top"/>
    </xf>
    <xf numFmtId="165" fontId="73" fillId="12" borderId="0" xfId="2" applyNumberFormat="1" applyFont="1" applyFill="1" applyBorder="1" applyAlignment="1">
      <alignment horizontal="center" vertical="top"/>
    </xf>
    <xf numFmtId="165" fontId="73" fillId="15" borderId="0" xfId="2" applyNumberFormat="1" applyFont="1" applyFill="1" applyBorder="1" applyAlignment="1">
      <alignment horizontal="center" vertical="top"/>
    </xf>
    <xf numFmtId="165" fontId="74" fillId="2" borderId="0" xfId="27" applyNumberFormat="1" applyFont="1" applyFill="1" applyAlignment="1">
      <alignment horizontal="center" vertical="top"/>
    </xf>
    <xf numFmtId="165" fontId="58" fillId="12" borderId="0" xfId="2" applyNumberFormat="1" applyFont="1" applyFill="1" applyBorder="1" applyAlignment="1">
      <alignment horizontal="center" vertical="top"/>
    </xf>
    <xf numFmtId="165" fontId="58" fillId="15" borderId="0" xfId="2" applyNumberFormat="1" applyFont="1" applyFill="1" applyBorder="1" applyAlignment="1">
      <alignment horizontal="center" vertical="top"/>
    </xf>
    <xf numFmtId="0" fontId="52" fillId="2" borderId="0" xfId="50" applyFont="1" applyFill="1" applyAlignment="1">
      <alignment vertical="top"/>
    </xf>
    <xf numFmtId="0" fontId="80" fillId="2" borderId="0" xfId="50" applyFont="1" applyFill="1" applyAlignment="1">
      <alignment vertical="top"/>
    </xf>
    <xf numFmtId="0" fontId="82" fillId="2" borderId="0" xfId="50" applyFont="1" applyFill="1" applyAlignment="1">
      <alignment vertical="top"/>
    </xf>
    <xf numFmtId="0" fontId="84" fillId="0" borderId="0" xfId="0" applyFont="1" applyAlignment="1">
      <alignment horizontal="left" vertical="top"/>
    </xf>
    <xf numFmtId="0" fontId="86" fillId="0" borderId="0" xfId="0" applyFont="1" applyAlignment="1">
      <alignment horizontal="left" vertical="top"/>
    </xf>
    <xf numFmtId="165" fontId="83" fillId="0" borderId="0" xfId="2" applyNumberFormat="1" applyFont="1"/>
    <xf numFmtId="0" fontId="57" fillId="15" borderId="1" xfId="50" applyFont="1" applyFill="1" applyBorder="1" applyAlignment="1">
      <alignment horizontal="center" vertical="top" wrapText="1"/>
    </xf>
    <xf numFmtId="0" fontId="71" fillId="2" borderId="0" xfId="50" applyFont="1" applyFill="1" applyBorder="1" applyAlignment="1">
      <alignment horizontal="left" vertical="top" wrapText="1"/>
    </xf>
    <xf numFmtId="0" fontId="52" fillId="2" borderId="0" xfId="50" applyFont="1" applyFill="1" applyAlignment="1">
      <alignment horizontal="center" vertical="top"/>
    </xf>
    <xf numFmtId="0" fontId="75" fillId="2" borderId="0" xfId="50" applyFont="1" applyFill="1" applyAlignment="1">
      <alignment horizontal="center" vertical="top"/>
    </xf>
    <xf numFmtId="165" fontId="52" fillId="2" borderId="0" xfId="2" applyNumberFormat="1" applyFont="1" applyFill="1" applyAlignment="1">
      <alignment horizontal="center" vertical="top"/>
    </xf>
    <xf numFmtId="0" fontId="52" fillId="2" borderId="0" xfId="50" applyFont="1" applyFill="1" applyAlignment="1">
      <alignment horizontal="left" vertical="top"/>
    </xf>
    <xf numFmtId="0" fontId="52" fillId="2" borderId="0" xfId="50" applyFont="1" applyFill="1" applyAlignment="1">
      <alignment horizontal="right" vertical="top"/>
    </xf>
    <xf numFmtId="0" fontId="89" fillId="0" borderId="0" xfId="0" applyFont="1" applyFill="1" applyBorder="1" applyAlignment="1">
      <alignment horizontal="right" vertical="top"/>
    </xf>
    <xf numFmtId="0" fontId="90" fillId="16" borderId="0" xfId="50" applyFont="1" applyFill="1" applyBorder="1" applyAlignment="1">
      <alignment horizontal="left" vertical="top" wrapText="1"/>
    </xf>
    <xf numFmtId="0" fontId="66" fillId="14" borderId="0" xfId="50" applyFont="1" applyFill="1" applyBorder="1" applyAlignment="1">
      <alignment horizontal="left" vertical="top" wrapText="1"/>
    </xf>
    <xf numFmtId="0" fontId="90" fillId="0" borderId="0" xfId="50" applyFont="1" applyFill="1" applyBorder="1" applyAlignment="1">
      <alignment horizontal="left" vertical="top" wrapText="1"/>
    </xf>
    <xf numFmtId="0" fontId="90" fillId="2" borderId="0" xfId="50" applyFont="1" applyFill="1" applyBorder="1" applyAlignment="1">
      <alignment horizontal="left" vertical="top" wrapText="1"/>
    </xf>
    <xf numFmtId="165" fontId="41" fillId="0" borderId="0" xfId="0" applyNumberFormat="1" applyFont="1"/>
    <xf numFmtId="9" fontId="41" fillId="0" borderId="0" xfId="108" applyFont="1"/>
    <xf numFmtId="165" fontId="45" fillId="0" borderId="0" xfId="2" applyNumberFormat="1" applyFont="1" applyFill="1" applyAlignment="1">
      <alignment horizontal="center" vertical="top"/>
    </xf>
    <xf numFmtId="165" fontId="57" fillId="0" borderId="0" xfId="2" applyNumberFormat="1" applyFont="1" applyFill="1" applyBorder="1" applyAlignment="1">
      <alignment horizontal="center" vertical="top" wrapText="1"/>
    </xf>
    <xf numFmtId="0" fontId="61" fillId="0" borderId="27" xfId="0" applyFont="1" applyFill="1" applyBorder="1" applyAlignment="1">
      <alignment horizontal="left" vertical="top" wrapText="1"/>
    </xf>
    <xf numFmtId="0" fontId="57" fillId="0" borderId="18" xfId="50" applyFont="1" applyFill="1" applyBorder="1" applyAlignment="1">
      <alignment horizontal="left" vertical="top" wrapText="1"/>
    </xf>
    <xf numFmtId="0" fontId="61" fillId="0" borderId="26" xfId="0" applyFont="1" applyFill="1" applyBorder="1" applyAlignment="1">
      <alignment vertical="top" wrapText="1"/>
    </xf>
    <xf numFmtId="0" fontId="61" fillId="0" borderId="18" xfId="0" applyFont="1" applyFill="1" applyBorder="1" applyAlignment="1">
      <alignment horizontal="left" vertical="top" wrapText="1"/>
    </xf>
    <xf numFmtId="0" fontId="61" fillId="0" borderId="18" xfId="0" applyFont="1" applyFill="1" applyBorder="1" applyAlignment="1">
      <alignment horizontal="center" vertical="top" wrapText="1"/>
    </xf>
    <xf numFmtId="165" fontId="60" fillId="0" borderId="18" xfId="10" applyNumberFormat="1" applyFont="1" applyFill="1" applyBorder="1" applyAlignment="1">
      <alignment vertical="top" wrapText="1"/>
    </xf>
    <xf numFmtId="0" fontId="60" fillId="0" borderId="5" xfId="0" applyFont="1" applyFill="1" applyBorder="1" applyAlignment="1">
      <alignment vertical="top"/>
    </xf>
    <xf numFmtId="165" fontId="57" fillId="0" borderId="5" xfId="2" applyNumberFormat="1" applyFont="1" applyFill="1" applyBorder="1" applyAlignment="1">
      <alignment horizontal="center" vertical="top"/>
    </xf>
    <xf numFmtId="165" fontId="57" fillId="4" borderId="1" xfId="27" applyNumberFormat="1" applyFont="1" applyFill="1" applyBorder="1" applyAlignment="1">
      <alignment horizontal="center" vertical="top" wrapText="1"/>
    </xf>
    <xf numFmtId="0" fontId="61" fillId="0" borderId="7" xfId="0" applyFont="1" applyBorder="1" applyAlignment="1">
      <alignment vertical="top" wrapText="1"/>
    </xf>
    <xf numFmtId="0" fontId="61" fillId="0" borderId="6" xfId="0" applyFont="1" applyBorder="1" applyAlignment="1">
      <alignment horizontal="left" vertical="top" wrapText="1"/>
    </xf>
    <xf numFmtId="0" fontId="77" fillId="2" borderId="0" xfId="50" applyFont="1" applyFill="1" applyBorder="1" applyAlignment="1">
      <alignment horizontal="center" vertical="top"/>
    </xf>
    <xf numFmtId="0" fontId="95" fillId="3" borderId="1" xfId="50" applyFont="1" applyFill="1" applyBorder="1" applyAlignment="1">
      <alignment horizontal="center" vertical="top" wrapText="1"/>
    </xf>
    <xf numFmtId="165" fontId="95" fillId="3" borderId="1" xfId="2" applyNumberFormat="1" applyFont="1" applyFill="1" applyBorder="1" applyAlignment="1">
      <alignment horizontal="center" vertical="top"/>
    </xf>
    <xf numFmtId="0" fontId="95" fillId="3" borderId="1" xfId="50" applyFont="1" applyFill="1" applyBorder="1" applyAlignment="1">
      <alignment vertical="top" wrapText="1"/>
    </xf>
    <xf numFmtId="0" fontId="95" fillId="3" borderId="1" xfId="50" applyFont="1" applyFill="1" applyBorder="1" applyAlignment="1">
      <alignment horizontal="left" vertical="top" wrapText="1"/>
    </xf>
    <xf numFmtId="0" fontId="96" fillId="2" borderId="0" xfId="50" applyFont="1" applyFill="1" applyAlignment="1">
      <alignment vertical="top"/>
    </xf>
    <xf numFmtId="0" fontId="57" fillId="14" borderId="1" xfId="50" applyFont="1" applyFill="1" applyBorder="1" applyAlignment="1">
      <alignment horizontal="center" vertical="top"/>
    </xf>
    <xf numFmtId="0" fontId="57" fillId="17" borderId="1" xfId="50" applyFont="1" applyFill="1" applyBorder="1" applyAlignment="1">
      <alignment horizontal="center" vertical="top" wrapText="1"/>
    </xf>
    <xf numFmtId="165" fontId="45" fillId="0" borderId="0" xfId="2" applyNumberFormat="1" applyFont="1" applyFill="1" applyBorder="1" applyAlignment="1">
      <alignment horizontal="center" vertical="top"/>
    </xf>
    <xf numFmtId="0" fontId="52" fillId="2" borderId="0" xfId="50" applyFont="1" applyFill="1" applyBorder="1" applyAlignment="1">
      <alignment vertical="top"/>
    </xf>
    <xf numFmtId="0" fontId="52" fillId="2" borderId="0" xfId="50" applyFont="1" applyFill="1" applyBorder="1" applyAlignment="1">
      <alignment horizontal="center" vertical="top"/>
    </xf>
    <xf numFmtId="0" fontId="75" fillId="2" borderId="0" xfId="50" applyFont="1" applyFill="1" applyBorder="1" applyAlignment="1">
      <alignment horizontal="center" vertical="top"/>
    </xf>
    <xf numFmtId="0" fontId="75" fillId="2" borderId="0" xfId="50" applyFont="1" applyFill="1" applyBorder="1" applyAlignment="1">
      <alignment vertical="top" wrapText="1"/>
    </xf>
    <xf numFmtId="0" fontId="52" fillId="2" borderId="0" xfId="2" applyNumberFormat="1" applyFont="1" applyFill="1" applyBorder="1" applyAlignment="1">
      <alignment horizontal="right" vertical="top"/>
    </xf>
    <xf numFmtId="165" fontId="76" fillId="2" borderId="0" xfId="2" applyNumberFormat="1" applyFont="1" applyFill="1" applyBorder="1" applyAlignment="1">
      <alignment horizontal="center" vertical="top"/>
    </xf>
    <xf numFmtId="165" fontId="52" fillId="2" borderId="0" xfId="2" applyNumberFormat="1" applyFont="1" applyFill="1" applyBorder="1" applyAlignment="1">
      <alignment horizontal="center" vertical="top"/>
    </xf>
    <xf numFmtId="165" fontId="52" fillId="2" borderId="0" xfId="2" applyNumberFormat="1" applyFont="1" applyFill="1" applyBorder="1" applyAlignment="1">
      <alignment horizontal="right" vertical="top"/>
    </xf>
    <xf numFmtId="0" fontId="52" fillId="2" borderId="0" xfId="50" applyFont="1" applyFill="1" applyBorder="1" applyAlignment="1">
      <alignment horizontal="left" vertical="top"/>
    </xf>
    <xf numFmtId="0" fontId="78" fillId="2" borderId="0" xfId="50" applyFont="1" applyFill="1" applyBorder="1" applyAlignment="1">
      <alignment vertical="top"/>
    </xf>
    <xf numFmtId="0" fontId="78" fillId="2" borderId="0" xfId="50" applyFont="1" applyFill="1" applyBorder="1" applyAlignment="1">
      <alignment horizontal="center" vertical="top"/>
    </xf>
    <xf numFmtId="165" fontId="77" fillId="2" borderId="0" xfId="2" applyNumberFormat="1" applyFont="1" applyFill="1" applyBorder="1" applyAlignment="1">
      <alignment horizontal="center" vertical="top"/>
    </xf>
    <xf numFmtId="165" fontId="91" fillId="2" borderId="0" xfId="2" applyNumberFormat="1" applyFont="1" applyFill="1" applyBorder="1" applyAlignment="1">
      <alignment horizontal="center" vertical="top"/>
    </xf>
    <xf numFmtId="165" fontId="92" fillId="2" borderId="0" xfId="2" applyNumberFormat="1" applyFont="1" applyFill="1" applyBorder="1" applyAlignment="1">
      <alignment horizontal="right" vertical="top"/>
    </xf>
    <xf numFmtId="0" fontId="78" fillId="2" borderId="0" xfId="50" applyFont="1" applyFill="1" applyBorder="1" applyAlignment="1">
      <alignment horizontal="left" vertical="top"/>
    </xf>
    <xf numFmtId="0" fontId="78" fillId="2" borderId="0" xfId="50" applyFont="1" applyFill="1" applyBorder="1" applyAlignment="1">
      <alignment horizontal="right" vertical="top"/>
    </xf>
    <xf numFmtId="165" fontId="78" fillId="2" borderId="0" xfId="2" applyNumberFormat="1" applyFont="1" applyFill="1" applyBorder="1" applyAlignment="1">
      <alignment horizontal="center" vertical="top"/>
    </xf>
    <xf numFmtId="165" fontId="92" fillId="2" borderId="0" xfId="2" applyNumberFormat="1" applyFont="1" applyFill="1" applyBorder="1" applyAlignment="1">
      <alignment horizontal="center" vertical="top"/>
    </xf>
    <xf numFmtId="0" fontId="77" fillId="2" borderId="0" xfId="50" applyFont="1" applyFill="1" applyBorder="1" applyAlignment="1">
      <alignment horizontal="right" vertical="top"/>
    </xf>
    <xf numFmtId="0" fontId="78" fillId="0" borderId="0" xfId="50" applyFont="1" applyFill="1" applyBorder="1" applyAlignment="1">
      <alignment horizontal="center" vertical="top"/>
    </xf>
    <xf numFmtId="0" fontId="77" fillId="0" borderId="0" xfId="50" applyFont="1" applyFill="1" applyBorder="1" applyAlignment="1">
      <alignment horizontal="center" vertical="top"/>
    </xf>
    <xf numFmtId="0" fontId="77" fillId="0" borderId="0" xfId="50" applyFont="1" applyFill="1" applyBorder="1" applyAlignment="1">
      <alignment horizontal="right" vertical="top"/>
    </xf>
    <xf numFmtId="165" fontId="78" fillId="0" borderId="0" xfId="2" applyNumberFormat="1" applyFont="1" applyFill="1" applyBorder="1" applyAlignment="1">
      <alignment horizontal="center" vertical="top"/>
    </xf>
    <xf numFmtId="0" fontId="78" fillId="0" borderId="0" xfId="50" applyFont="1" applyFill="1" applyBorder="1" applyAlignment="1">
      <alignment vertical="top"/>
    </xf>
    <xf numFmtId="165" fontId="92" fillId="0" borderId="0" xfId="2" applyNumberFormat="1" applyFont="1" applyFill="1" applyBorder="1" applyAlignment="1">
      <alignment horizontal="center" vertical="top"/>
    </xf>
    <xf numFmtId="0" fontId="78" fillId="0" borderId="0" xfId="50" applyFont="1" applyFill="1" applyBorder="1" applyAlignment="1">
      <alignment horizontal="left" vertical="top"/>
    </xf>
    <xf numFmtId="165" fontId="82" fillId="2" borderId="0" xfId="2" applyNumberFormat="1" applyFont="1" applyFill="1" applyBorder="1" applyAlignment="1">
      <alignment horizontal="right" vertical="top"/>
    </xf>
    <xf numFmtId="165" fontId="93" fillId="2" borderId="0" xfId="2" applyNumberFormat="1" applyFont="1" applyFill="1" applyBorder="1" applyAlignment="1">
      <alignment horizontal="right" vertical="top"/>
    </xf>
    <xf numFmtId="0" fontId="52" fillId="2" borderId="0" xfId="50" applyFont="1" applyFill="1" applyBorder="1" applyAlignment="1">
      <alignment horizontal="right" vertical="top"/>
    </xf>
    <xf numFmtId="165" fontId="44" fillId="0" borderId="0" xfId="2" applyNumberFormat="1" applyFont="1" applyFill="1" applyBorder="1" applyAlignment="1">
      <alignment vertical="top"/>
    </xf>
    <xf numFmtId="165" fontId="48" fillId="0" borderId="1" xfId="2" applyNumberFormat="1" applyFont="1" applyFill="1" applyBorder="1" applyAlignment="1">
      <alignment vertical="top"/>
    </xf>
    <xf numFmtId="165" fontId="48" fillId="0" borderId="18" xfId="2" applyNumberFormat="1" applyFont="1" applyFill="1" applyBorder="1" applyAlignment="1">
      <alignment horizontal="right" vertical="top" wrapText="1"/>
    </xf>
    <xf numFmtId="165" fontId="45" fillId="0" borderId="7" xfId="2" applyNumberFormat="1" applyFont="1" applyFill="1" applyBorder="1" applyAlignment="1">
      <alignment horizontal="left" vertical="center" wrapText="1"/>
    </xf>
    <xf numFmtId="165" fontId="57" fillId="0" borderId="0" xfId="2" applyNumberFormat="1" applyFont="1" applyFill="1" applyAlignment="1">
      <alignment horizontal="center" vertical="top"/>
    </xf>
    <xf numFmtId="165" fontId="56" fillId="0" borderId="0" xfId="2" applyNumberFormat="1" applyFont="1" applyFill="1" applyBorder="1" applyAlignment="1">
      <alignment horizontal="center" vertical="top"/>
    </xf>
    <xf numFmtId="165" fontId="52" fillId="0" borderId="0" xfId="2" applyNumberFormat="1" applyFont="1" applyFill="1" applyBorder="1" applyAlignment="1">
      <alignment horizontal="center" vertical="top"/>
    </xf>
    <xf numFmtId="165" fontId="77" fillId="0" borderId="0" xfId="2" applyNumberFormat="1" applyFont="1" applyFill="1" applyBorder="1" applyAlignment="1">
      <alignment horizontal="center" vertical="top"/>
    </xf>
    <xf numFmtId="165" fontId="82" fillId="0" borderId="0" xfId="2" applyNumberFormat="1" applyFont="1" applyFill="1" applyBorder="1" applyAlignment="1">
      <alignment horizontal="right" vertical="top"/>
    </xf>
    <xf numFmtId="165" fontId="52" fillId="0" borderId="0" xfId="2" applyNumberFormat="1" applyFont="1" applyFill="1" applyAlignment="1">
      <alignment horizontal="center" vertical="top"/>
    </xf>
    <xf numFmtId="165" fontId="95" fillId="0" borderId="1" xfId="2" applyNumberFormat="1" applyFont="1" applyFill="1" applyBorder="1" applyAlignment="1">
      <alignment horizontal="center" vertical="top"/>
    </xf>
    <xf numFmtId="165" fontId="97" fillId="6" borderId="1" xfId="2" applyNumberFormat="1" applyFont="1" applyFill="1" applyBorder="1" applyAlignment="1">
      <alignment horizontal="center" vertical="top" wrapText="1"/>
    </xf>
    <xf numFmtId="0" fontId="48" fillId="0" borderId="1" xfId="0" applyFont="1" applyFill="1" applyBorder="1" applyAlignment="1">
      <alignment vertical="top" wrapText="1"/>
    </xf>
    <xf numFmtId="170" fontId="45" fillId="11" borderId="0" xfId="108" applyNumberFormat="1" applyFont="1" applyFill="1" applyBorder="1" applyAlignment="1">
      <alignment vertical="top"/>
    </xf>
    <xf numFmtId="0" fontId="87" fillId="11" borderId="0" xfId="0" applyFont="1" applyFill="1" applyBorder="1" applyAlignment="1">
      <alignment horizontal="right" vertical="top"/>
    </xf>
    <xf numFmtId="165" fontId="77" fillId="11" borderId="0" xfId="2" applyNumberFormat="1" applyFont="1" applyFill="1" applyBorder="1" applyAlignment="1">
      <alignment horizontal="center" vertical="top"/>
    </xf>
    <xf numFmtId="0" fontId="88" fillId="11" borderId="0" xfId="0" applyFont="1" applyFill="1" applyBorder="1" applyAlignment="1">
      <alignment horizontal="right" vertical="top"/>
    </xf>
    <xf numFmtId="165" fontId="78" fillId="11" borderId="0" xfId="2" applyNumberFormat="1" applyFont="1" applyFill="1" applyBorder="1" applyAlignment="1">
      <alignment horizontal="center" vertical="top"/>
    </xf>
    <xf numFmtId="0" fontId="88" fillId="11" borderId="0" xfId="0" applyFont="1" applyFill="1" applyBorder="1" applyAlignment="1">
      <alignment horizontal="right" vertical="top" wrapText="1"/>
    </xf>
    <xf numFmtId="0" fontId="77" fillId="11" borderId="0" xfId="50" applyFont="1" applyFill="1" applyBorder="1" applyAlignment="1">
      <alignment horizontal="right" vertical="top"/>
    </xf>
    <xf numFmtId="0" fontId="98" fillId="14" borderId="0" xfId="50" applyFont="1" applyFill="1" applyBorder="1" applyAlignment="1">
      <alignment horizontal="left" vertical="top" wrapText="1"/>
    </xf>
    <xf numFmtId="0" fontId="99" fillId="15" borderId="0" xfId="50" applyFont="1" applyFill="1" applyBorder="1" applyAlignment="1">
      <alignment horizontal="left" vertical="top" wrapText="1"/>
    </xf>
    <xf numFmtId="165" fontId="99" fillId="15" borderId="0" xfId="50" applyNumberFormat="1" applyFont="1" applyFill="1" applyBorder="1" applyAlignment="1">
      <alignment horizontal="left" vertical="top" wrapText="1"/>
    </xf>
    <xf numFmtId="165" fontId="99" fillId="16" borderId="0" xfId="50" applyNumberFormat="1" applyFont="1" applyFill="1" applyBorder="1" applyAlignment="1">
      <alignment horizontal="left" vertical="top" wrapText="1"/>
    </xf>
    <xf numFmtId="0" fontId="99" fillId="16" borderId="0" xfId="50" applyFont="1" applyFill="1" applyBorder="1" applyAlignment="1">
      <alignment horizontal="left" vertical="top" wrapText="1"/>
    </xf>
    <xf numFmtId="0" fontId="99" fillId="0" borderId="0" xfId="50" applyFont="1" applyFill="1" applyBorder="1" applyAlignment="1">
      <alignment horizontal="left" vertical="top" wrapText="1"/>
    </xf>
    <xf numFmtId="0" fontId="99" fillId="2" borderId="0" xfId="50" applyFont="1" applyFill="1" applyBorder="1" applyAlignment="1">
      <alignment horizontal="left" vertical="top" wrapText="1"/>
    </xf>
    <xf numFmtId="0" fontId="76" fillId="2" borderId="0" xfId="50" applyFont="1" applyFill="1" applyBorder="1" applyAlignment="1">
      <alignment horizontal="right" vertical="top" wrapText="1"/>
    </xf>
    <xf numFmtId="0" fontId="100" fillId="2" borderId="0" xfId="2" applyNumberFormat="1" applyFont="1" applyFill="1" applyBorder="1" applyAlignment="1">
      <alignment horizontal="right" vertical="top"/>
    </xf>
    <xf numFmtId="165" fontId="100" fillId="2" borderId="0" xfId="2" applyNumberFormat="1" applyFont="1" applyFill="1" applyBorder="1" applyAlignment="1">
      <alignment horizontal="center" vertical="top"/>
    </xf>
    <xf numFmtId="0" fontId="100" fillId="2" borderId="0" xfId="50" applyFont="1" applyFill="1" applyBorder="1" applyAlignment="1">
      <alignment horizontal="center" vertical="top"/>
    </xf>
    <xf numFmtId="0" fontId="57" fillId="12" borderId="0" xfId="50" applyFont="1" applyFill="1" applyAlignment="1">
      <alignment vertical="top"/>
    </xf>
    <xf numFmtId="0" fontId="40" fillId="14" borderId="0" xfId="0" applyFont="1" applyFill="1"/>
    <xf numFmtId="165" fontId="40" fillId="14" borderId="0" xfId="2" applyNumberFormat="1" applyFont="1" applyFill="1"/>
    <xf numFmtId="9" fontId="41" fillId="14" borderId="0" xfId="0" applyNumberFormat="1" applyFont="1" applyFill="1"/>
    <xf numFmtId="0" fontId="41" fillId="14" borderId="0" xfId="0" applyFont="1" applyFill="1"/>
    <xf numFmtId="0" fontId="56" fillId="14" borderId="0" xfId="50" applyFont="1" applyFill="1" applyBorder="1" applyAlignment="1">
      <alignment horizontal="center" vertical="top"/>
    </xf>
    <xf numFmtId="0" fontId="39" fillId="14" borderId="0" xfId="0" applyFont="1" applyFill="1"/>
    <xf numFmtId="0" fontId="79" fillId="2" borderId="0" xfId="50" applyFont="1" applyFill="1" applyBorder="1" applyAlignment="1">
      <alignment vertical="top"/>
    </xf>
    <xf numFmtId="0" fontId="44" fillId="0" borderId="18" xfId="50" applyFont="1" applyFill="1" applyBorder="1" applyAlignment="1">
      <alignment horizontal="center" vertical="top"/>
    </xf>
    <xf numFmtId="165" fontId="57" fillId="14" borderId="1" xfId="2" applyNumberFormat="1" applyFont="1" applyFill="1" applyBorder="1" applyAlignment="1">
      <alignment horizontal="right" vertical="top" wrapText="1"/>
    </xf>
    <xf numFmtId="165" fontId="57" fillId="14" borderId="1" xfId="2" applyNumberFormat="1" applyFont="1" applyFill="1" applyBorder="1" applyAlignment="1">
      <alignment horizontal="center" vertical="top" wrapText="1"/>
    </xf>
    <xf numFmtId="165" fontId="61" fillId="14" borderId="1" xfId="2" applyNumberFormat="1" applyFont="1" applyFill="1" applyBorder="1" applyAlignment="1">
      <alignment horizontal="right" vertical="top" wrapText="1"/>
    </xf>
    <xf numFmtId="0" fontId="61" fillId="14" borderId="1" xfId="0" applyFont="1" applyFill="1" applyBorder="1" applyAlignment="1">
      <alignment horizontal="left" vertical="top" wrapText="1"/>
    </xf>
    <xf numFmtId="0" fontId="60" fillId="14" borderId="1" xfId="0" applyFont="1" applyFill="1" applyBorder="1" applyAlignment="1">
      <alignment horizontal="left" vertical="top" wrapText="1"/>
    </xf>
    <xf numFmtId="0" fontId="61" fillId="14" borderId="1" xfId="0" applyFont="1" applyFill="1" applyBorder="1" applyAlignment="1">
      <alignment horizontal="center" vertical="top" wrapText="1"/>
    </xf>
    <xf numFmtId="165" fontId="60" fillId="14" borderId="1" xfId="10" applyNumberFormat="1" applyFont="1" applyFill="1" applyBorder="1" applyAlignment="1">
      <alignment vertical="top" wrapText="1"/>
    </xf>
    <xf numFmtId="0" fontId="57" fillId="14" borderId="1" xfId="50" applyFont="1" applyFill="1" applyBorder="1" applyAlignment="1">
      <alignment horizontal="left" vertical="top" wrapText="1"/>
    </xf>
    <xf numFmtId="165" fontId="57" fillId="14" borderId="1" xfId="50" applyNumberFormat="1" applyFont="1" applyFill="1" applyBorder="1" applyAlignment="1">
      <alignment horizontal="left" vertical="top" wrapText="1"/>
    </xf>
    <xf numFmtId="165" fontId="61" fillId="14" borderId="1" xfId="2" applyNumberFormat="1" applyFont="1" applyFill="1" applyBorder="1" applyAlignment="1">
      <alignment horizontal="center" vertical="top"/>
    </xf>
    <xf numFmtId="165" fontId="61" fillId="14" borderId="1" xfId="2" applyNumberFormat="1" applyFont="1" applyFill="1" applyBorder="1" applyAlignment="1">
      <alignment horizontal="center" vertical="top" wrapText="1"/>
    </xf>
    <xf numFmtId="0" fontId="60" fillId="14" borderId="1" xfId="0" applyFont="1" applyFill="1" applyBorder="1" applyAlignment="1">
      <alignment vertical="top" wrapText="1"/>
    </xf>
    <xf numFmtId="0" fontId="62" fillId="14" borderId="1" xfId="0" applyFont="1" applyFill="1" applyBorder="1" applyAlignment="1">
      <alignment horizontal="center" vertical="top" wrapText="1"/>
    </xf>
    <xf numFmtId="0" fontId="60" fillId="14" borderId="1" xfId="0" applyFont="1" applyFill="1" applyBorder="1" applyAlignment="1">
      <alignment horizontal="center" vertical="top"/>
    </xf>
    <xf numFmtId="165" fontId="57" fillId="14" borderId="1" xfId="2" applyNumberFormat="1" applyFont="1" applyFill="1" applyBorder="1" applyAlignment="1">
      <alignment vertical="top" wrapText="1"/>
    </xf>
    <xf numFmtId="0" fontId="61" fillId="14" borderId="1" xfId="0" applyFont="1" applyFill="1" applyBorder="1" applyAlignment="1">
      <alignment vertical="top" wrapText="1"/>
    </xf>
    <xf numFmtId="0" fontId="57" fillId="14" borderId="1" xfId="99" applyFont="1" applyFill="1" applyBorder="1" applyAlignment="1">
      <alignment horizontal="left" vertical="top" wrapText="1"/>
    </xf>
    <xf numFmtId="165" fontId="57" fillId="14" borderId="1" xfId="80" applyNumberFormat="1" applyFont="1" applyFill="1" applyBorder="1" applyAlignment="1">
      <alignment horizontal="center" vertical="top" wrapText="1"/>
    </xf>
    <xf numFmtId="3" fontId="61" fillId="14" borderId="1" xfId="0" applyNumberFormat="1" applyFont="1" applyFill="1" applyBorder="1" applyAlignment="1">
      <alignment horizontal="right" vertical="top" wrapText="1"/>
    </xf>
    <xf numFmtId="0" fontId="63" fillId="14" borderId="1" xfId="0" applyFont="1" applyFill="1" applyBorder="1" applyAlignment="1">
      <alignment horizontal="left" vertical="top" wrapText="1"/>
    </xf>
    <xf numFmtId="0" fontId="57" fillId="14" borderId="1" xfId="50" applyFont="1" applyFill="1" applyBorder="1" applyAlignment="1">
      <alignment vertical="top" wrapText="1"/>
    </xf>
    <xf numFmtId="165" fontId="57" fillId="14" borderId="1" xfId="27" applyNumberFormat="1" applyFont="1" applyFill="1" applyBorder="1" applyAlignment="1">
      <alignment horizontal="center" vertical="top" wrapText="1"/>
    </xf>
    <xf numFmtId="0" fontId="57" fillId="14" borderId="2" xfId="50" applyFont="1" applyFill="1" applyBorder="1" applyAlignment="1">
      <alignment vertical="top" wrapText="1"/>
    </xf>
    <xf numFmtId="165" fontId="57" fillId="14" borderId="1" xfId="2" applyNumberFormat="1" applyFont="1" applyFill="1" applyBorder="1" applyAlignment="1">
      <alignment horizontal="left" vertical="top" wrapText="1"/>
    </xf>
    <xf numFmtId="165" fontId="61" fillId="14" borderId="18" xfId="2" applyNumberFormat="1" applyFont="1" applyFill="1" applyBorder="1" applyAlignment="1">
      <alignment horizontal="center" vertical="top" wrapText="1"/>
    </xf>
    <xf numFmtId="0" fontId="61" fillId="14" borderId="5" xfId="0" applyFont="1" applyFill="1" applyBorder="1" applyAlignment="1">
      <alignment vertical="top" wrapText="1"/>
    </xf>
    <xf numFmtId="0" fontId="61" fillId="14" borderId="5" xfId="0" applyFont="1" applyFill="1" applyBorder="1" applyAlignment="1">
      <alignment horizontal="left" vertical="top" wrapText="1"/>
    </xf>
    <xf numFmtId="0" fontId="61" fillId="14" borderId="5" xfId="0" applyFont="1" applyFill="1" applyBorder="1" applyAlignment="1">
      <alignment horizontal="center" vertical="top" wrapText="1"/>
    </xf>
    <xf numFmtId="165" fontId="61" fillId="14" borderId="1" xfId="2" applyNumberFormat="1" applyFont="1" applyFill="1" applyBorder="1" applyAlignment="1">
      <alignment vertical="top" wrapText="1"/>
    </xf>
    <xf numFmtId="165" fontId="61" fillId="14" borderId="6" xfId="2" applyNumberFormat="1" applyFont="1" applyFill="1" applyBorder="1" applyAlignment="1">
      <alignment vertical="top" wrapText="1"/>
    </xf>
    <xf numFmtId="0" fontId="61" fillId="14" borderId="6" xfId="0" applyFont="1" applyFill="1" applyBorder="1" applyAlignment="1">
      <alignment vertical="top" wrapText="1"/>
    </xf>
    <xf numFmtId="3" fontId="61" fillId="14" borderId="1" xfId="0" applyNumberFormat="1" applyFont="1" applyFill="1" applyBorder="1" applyAlignment="1">
      <alignment vertical="top"/>
    </xf>
    <xf numFmtId="0" fontId="60" fillId="14" borderId="1" xfId="0" applyFont="1" applyFill="1" applyBorder="1" applyAlignment="1">
      <alignment vertical="top"/>
    </xf>
    <xf numFmtId="165" fontId="57" fillId="14" borderId="1" xfId="2" applyNumberFormat="1" applyFont="1" applyFill="1" applyBorder="1" applyAlignment="1">
      <alignment horizontal="right" vertical="top"/>
    </xf>
    <xf numFmtId="165" fontId="57" fillId="14" borderId="1" xfId="2" applyNumberFormat="1" applyFont="1" applyFill="1" applyBorder="1" applyAlignment="1">
      <alignment horizontal="center" vertical="top"/>
    </xf>
    <xf numFmtId="165" fontId="57" fillId="14" borderId="1" xfId="27" applyNumberFormat="1" applyFont="1" applyFill="1" applyBorder="1" applyAlignment="1">
      <alignment horizontal="center" vertical="top"/>
    </xf>
    <xf numFmtId="165" fontId="57" fillId="14" borderId="1" xfId="27" applyNumberFormat="1" applyFont="1" applyFill="1" applyBorder="1" applyAlignment="1">
      <alignment horizontal="right" vertical="top"/>
    </xf>
    <xf numFmtId="0" fontId="57" fillId="14" borderId="6" xfId="50" applyFont="1" applyFill="1" applyBorder="1" applyAlignment="1">
      <alignment vertical="top" wrapText="1"/>
    </xf>
    <xf numFmtId="0" fontId="57" fillId="14" borderId="1" xfId="50" applyFont="1" applyFill="1" applyBorder="1" applyAlignment="1">
      <alignment horizontal="left" vertical="top"/>
    </xf>
    <xf numFmtId="0" fontId="60" fillId="14" borderId="6" xfId="0" applyFont="1" applyFill="1" applyBorder="1" applyAlignment="1">
      <alignment vertical="top" wrapText="1"/>
    </xf>
    <xf numFmtId="49" fontId="57" fillId="14" borderId="1" xfId="84" applyNumberFormat="1" applyFont="1" applyFill="1" applyBorder="1" applyAlignment="1">
      <alignment horizontal="left" vertical="top" wrapText="1"/>
    </xf>
    <xf numFmtId="165" fontId="57" fillId="14" borderId="1" xfId="80" applyNumberFormat="1" applyFont="1" applyFill="1" applyBorder="1" applyAlignment="1">
      <alignment horizontal="center" vertical="top"/>
    </xf>
    <xf numFmtId="165" fontId="56" fillId="14" borderId="0" xfId="2" applyNumberFormat="1" applyFont="1" applyFill="1" applyBorder="1" applyAlignment="1">
      <alignment horizontal="center" vertical="top"/>
    </xf>
    <xf numFmtId="165" fontId="57" fillId="14" borderId="0" xfId="27" applyNumberFormat="1" applyFont="1" applyFill="1" applyAlignment="1">
      <alignment horizontal="center" vertical="top"/>
    </xf>
    <xf numFmtId="165" fontId="64" fillId="14" borderId="0" xfId="27" applyNumberFormat="1" applyFont="1" applyFill="1" applyAlignment="1">
      <alignment horizontal="center" vertical="top"/>
    </xf>
    <xf numFmtId="3" fontId="58" fillId="14" borderId="0" xfId="50" applyNumberFormat="1" applyFont="1" applyFill="1" applyBorder="1" applyAlignment="1">
      <alignment horizontal="center" vertical="top"/>
    </xf>
    <xf numFmtId="3" fontId="56" fillId="14" borderId="0" xfId="50" applyNumberFormat="1" applyFont="1" applyFill="1" applyBorder="1" applyAlignment="1">
      <alignment horizontal="center" vertical="top"/>
    </xf>
    <xf numFmtId="165" fontId="70" fillId="14" borderId="0" xfId="2" applyNumberFormat="1" applyFont="1" applyFill="1" applyBorder="1" applyAlignment="1">
      <alignment horizontal="left" vertical="top" wrapText="1"/>
    </xf>
    <xf numFmtId="165" fontId="58" fillId="14" borderId="0" xfId="2" applyNumberFormat="1" applyFont="1" applyFill="1" applyBorder="1" applyAlignment="1">
      <alignment horizontal="center" vertical="top"/>
    </xf>
    <xf numFmtId="0" fontId="60" fillId="18" borderId="1" xfId="21" applyFont="1" applyFill="1" applyBorder="1" applyAlignment="1">
      <alignment horizontal="center" vertical="top" wrapText="1"/>
    </xf>
    <xf numFmtId="165" fontId="57" fillId="18" borderId="1" xfId="2" applyNumberFormat="1" applyFont="1" applyFill="1" applyBorder="1" applyAlignment="1">
      <alignment horizontal="right" vertical="top" wrapText="1"/>
    </xf>
    <xf numFmtId="165" fontId="57" fillId="18" borderId="1" xfId="2" applyNumberFormat="1" applyFont="1" applyFill="1" applyBorder="1" applyAlignment="1">
      <alignment horizontal="center" vertical="top" wrapText="1"/>
    </xf>
    <xf numFmtId="165" fontId="61" fillId="18" borderId="1" xfId="2" applyNumberFormat="1" applyFont="1" applyFill="1" applyBorder="1" applyAlignment="1">
      <alignment horizontal="right" vertical="top" wrapText="1"/>
    </xf>
    <xf numFmtId="0" fontId="61" fillId="18" borderId="6" xfId="0" applyFont="1" applyFill="1" applyBorder="1" applyAlignment="1">
      <alignment horizontal="left" vertical="top" wrapText="1"/>
    </xf>
    <xf numFmtId="0" fontId="61" fillId="18" borderId="1" xfId="0" applyFont="1" applyFill="1" applyBorder="1" applyAlignment="1">
      <alignment horizontal="left" vertical="top" wrapText="1"/>
    </xf>
    <xf numFmtId="0" fontId="60" fillId="18" borderId="1" xfId="0" applyFont="1" applyFill="1" applyBorder="1" applyAlignment="1">
      <alignment horizontal="left" vertical="top" wrapText="1"/>
    </xf>
    <xf numFmtId="0" fontId="61" fillId="18" borderId="1" xfId="0" applyFont="1" applyFill="1" applyBorder="1" applyAlignment="1">
      <alignment horizontal="center" vertical="top" wrapText="1"/>
    </xf>
    <xf numFmtId="165" fontId="60" fillId="18" borderId="1" xfId="10" applyNumberFormat="1" applyFont="1" applyFill="1" applyBorder="1" applyAlignment="1">
      <alignment vertical="top" wrapText="1"/>
    </xf>
    <xf numFmtId="0" fontId="57" fillId="18" borderId="1" xfId="50" applyFont="1" applyFill="1" applyBorder="1" applyAlignment="1">
      <alignment horizontal="left" vertical="top" wrapText="1"/>
    </xf>
    <xf numFmtId="0" fontId="57" fillId="18" borderId="0" xfId="50" applyFont="1" applyFill="1" applyAlignment="1">
      <alignment vertical="top"/>
    </xf>
    <xf numFmtId="0" fontId="57" fillId="18" borderId="1" xfId="50" applyFont="1" applyFill="1" applyBorder="1" applyAlignment="1">
      <alignment horizontal="center" vertical="top" wrapText="1"/>
    </xf>
    <xf numFmtId="165" fontId="57" fillId="18" borderId="1" xfId="50" applyNumberFormat="1" applyFont="1" applyFill="1" applyBorder="1" applyAlignment="1">
      <alignment horizontal="left" vertical="top" wrapText="1"/>
    </xf>
    <xf numFmtId="0" fontId="60" fillId="18" borderId="24" xfId="0" applyFont="1" applyFill="1" applyBorder="1" applyAlignment="1">
      <alignment vertical="top"/>
    </xf>
    <xf numFmtId="165" fontId="57" fillId="18" borderId="1" xfId="2" applyNumberFormat="1" applyFont="1" applyFill="1" applyBorder="1" applyAlignment="1">
      <alignment vertical="top" wrapText="1"/>
    </xf>
    <xf numFmtId="165" fontId="57" fillId="18" borderId="7" xfId="2" applyNumberFormat="1" applyFont="1" applyFill="1" applyBorder="1" applyAlignment="1">
      <alignment horizontal="center" vertical="top" wrapText="1"/>
    </xf>
    <xf numFmtId="0" fontId="57" fillId="18" borderId="7" xfId="50" applyFont="1" applyFill="1" applyBorder="1" applyAlignment="1">
      <alignment horizontal="center" vertical="top" wrapText="1"/>
    </xf>
    <xf numFmtId="0" fontId="61" fillId="18" borderId="7" xfId="0" applyFont="1" applyFill="1" applyBorder="1" applyAlignment="1">
      <alignment vertical="top" wrapText="1"/>
    </xf>
    <xf numFmtId="0" fontId="60" fillId="18" borderId="23" xfId="0" applyFont="1" applyFill="1" applyBorder="1" applyAlignment="1">
      <alignment vertical="top"/>
    </xf>
    <xf numFmtId="0" fontId="60" fillId="18" borderId="3" xfId="21" applyFont="1" applyFill="1" applyBorder="1" applyAlignment="1">
      <alignment horizontal="center" vertical="top" wrapText="1"/>
    </xf>
    <xf numFmtId="0" fontId="60" fillId="18" borderId="25" xfId="0" applyFont="1" applyFill="1" applyBorder="1" applyAlignment="1">
      <alignment vertical="top"/>
    </xf>
    <xf numFmtId="165" fontId="57" fillId="18" borderId="3" xfId="2" applyNumberFormat="1" applyFont="1" applyFill="1" applyBorder="1" applyAlignment="1">
      <alignment vertical="top" wrapText="1"/>
    </xf>
    <xf numFmtId="165" fontId="57" fillId="18" borderId="3" xfId="2" applyNumberFormat="1" applyFont="1" applyFill="1" applyBorder="1" applyAlignment="1">
      <alignment horizontal="right" vertical="top" wrapText="1"/>
    </xf>
    <xf numFmtId="165" fontId="57" fillId="18" borderId="3" xfId="2" applyNumberFormat="1" applyFont="1" applyFill="1" applyBorder="1" applyAlignment="1">
      <alignment horizontal="center" vertical="top" wrapText="1"/>
    </xf>
    <xf numFmtId="0" fontId="57" fillId="18" borderId="3" xfId="50" applyFont="1" applyFill="1" applyBorder="1" applyAlignment="1">
      <alignment horizontal="center" vertical="top" wrapText="1"/>
    </xf>
    <xf numFmtId="0" fontId="61" fillId="18" borderId="3" xfId="0" applyFont="1" applyFill="1" applyBorder="1" applyAlignment="1">
      <alignment vertical="top" wrapText="1"/>
    </xf>
    <xf numFmtId="0" fontId="61" fillId="18" borderId="3" xfId="0" applyFont="1" applyFill="1" applyBorder="1" applyAlignment="1">
      <alignment horizontal="left" vertical="top" wrapText="1"/>
    </xf>
    <xf numFmtId="0" fontId="60" fillId="18" borderId="3" xfId="0" applyFont="1" applyFill="1" applyBorder="1" applyAlignment="1">
      <alignment horizontal="left" vertical="top" wrapText="1"/>
    </xf>
    <xf numFmtId="0" fontId="57" fillId="18" borderId="3" xfId="50" applyFont="1" applyFill="1" applyBorder="1" applyAlignment="1">
      <alignment horizontal="left" vertical="top" wrapText="1"/>
    </xf>
    <xf numFmtId="0" fontId="61" fillId="18" borderId="1" xfId="0" applyFont="1" applyFill="1" applyBorder="1" applyAlignment="1">
      <alignment vertical="top" wrapText="1"/>
    </xf>
    <xf numFmtId="0" fontId="60" fillId="18" borderId="1" xfId="0" applyFont="1" applyFill="1" applyBorder="1" applyAlignment="1">
      <alignment vertical="top"/>
    </xf>
    <xf numFmtId="0" fontId="61" fillId="14" borderId="7" xfId="0" applyFont="1" applyFill="1" applyBorder="1" applyAlignment="1">
      <alignment horizontal="left" vertical="top" wrapText="1"/>
    </xf>
    <xf numFmtId="0" fontId="57" fillId="11" borderId="1" xfId="50" applyFont="1" applyFill="1" applyBorder="1" applyAlignment="1">
      <alignment horizontal="center" vertical="top" wrapText="1"/>
    </xf>
    <xf numFmtId="165" fontId="57" fillId="11" borderId="1" xfId="50" applyNumberFormat="1" applyFont="1" applyFill="1" applyBorder="1" applyAlignment="1">
      <alignment horizontal="left" vertical="top" wrapText="1"/>
    </xf>
    <xf numFmtId="0" fontId="61" fillId="11" borderId="1" xfId="0" applyFont="1" applyFill="1" applyBorder="1" applyAlignment="1">
      <alignment horizontal="left" vertical="top" wrapText="1"/>
    </xf>
    <xf numFmtId="0" fontId="61" fillId="11" borderId="1" xfId="0" applyFont="1" applyFill="1" applyBorder="1" applyAlignment="1">
      <alignment horizontal="center" vertical="top" wrapText="1"/>
    </xf>
    <xf numFmtId="165" fontId="61" fillId="11" borderId="7" xfId="2" applyNumberFormat="1" applyFont="1" applyFill="1" applyBorder="1" applyAlignment="1">
      <alignment horizontal="center" vertical="top"/>
    </xf>
    <xf numFmtId="165" fontId="61" fillId="11" borderId="7" xfId="2" applyNumberFormat="1" applyFont="1" applyFill="1" applyBorder="1" applyAlignment="1">
      <alignment horizontal="center" vertical="top" wrapText="1"/>
    </xf>
    <xf numFmtId="165" fontId="61" fillId="11" borderId="1" xfId="2" applyNumberFormat="1" applyFont="1" applyFill="1" applyBorder="1" applyAlignment="1">
      <alignment horizontal="right" vertical="top" wrapText="1"/>
    </xf>
    <xf numFmtId="0" fontId="60" fillId="11" borderId="6" xfId="0" applyFont="1" applyFill="1" applyBorder="1" applyAlignment="1">
      <alignment vertical="top" wrapText="1"/>
    </xf>
    <xf numFmtId="0" fontId="60" fillId="11" borderId="1" xfId="0" applyFont="1" applyFill="1" applyBorder="1" applyAlignment="1">
      <alignment horizontal="left" vertical="top" wrapText="1"/>
    </xf>
    <xf numFmtId="0" fontId="62" fillId="11" borderId="1" xfId="0" applyFont="1" applyFill="1" applyBorder="1" applyAlignment="1">
      <alignment horizontal="center" vertical="top" wrapText="1"/>
    </xf>
    <xf numFmtId="0" fontId="60" fillId="11" borderId="1" xfId="0" applyFont="1" applyFill="1" applyBorder="1" applyAlignment="1">
      <alignment horizontal="center" vertical="top"/>
    </xf>
    <xf numFmtId="0" fontId="57" fillId="11" borderId="1" xfId="50" applyFont="1" applyFill="1" applyBorder="1" applyAlignment="1">
      <alignment horizontal="left" vertical="top" wrapText="1"/>
    </xf>
    <xf numFmtId="0" fontId="57" fillId="11" borderId="1" xfId="50" applyFont="1" applyFill="1" applyBorder="1" applyAlignment="1">
      <alignment vertical="top" wrapText="1"/>
    </xf>
    <xf numFmtId="165" fontId="57" fillId="11" borderId="1" xfId="2" applyNumberFormat="1" applyFont="1" applyFill="1" applyBorder="1" applyAlignment="1">
      <alignment horizontal="right" vertical="top" wrapText="1"/>
    </xf>
    <xf numFmtId="165" fontId="57" fillId="11" borderId="7" xfId="2" applyNumberFormat="1" applyFont="1" applyFill="1" applyBorder="1" applyAlignment="1">
      <alignment horizontal="right" vertical="top" wrapText="1"/>
    </xf>
    <xf numFmtId="165" fontId="57" fillId="11" borderId="7" xfId="2" applyNumberFormat="1" applyFont="1" applyFill="1" applyBorder="1" applyAlignment="1">
      <alignment horizontal="center" vertical="top" wrapText="1"/>
    </xf>
    <xf numFmtId="165" fontId="57" fillId="11" borderId="1" xfId="27" applyNumberFormat="1" applyFont="1" applyFill="1" applyBorder="1" applyAlignment="1">
      <alignment horizontal="center" vertical="top" wrapText="1"/>
    </xf>
    <xf numFmtId="165" fontId="57" fillId="11" borderId="6" xfId="27" applyNumberFormat="1" applyFont="1" applyFill="1" applyBorder="1" applyAlignment="1">
      <alignment vertical="top" wrapText="1"/>
    </xf>
    <xf numFmtId="165" fontId="61" fillId="11" borderId="1" xfId="2" applyNumberFormat="1" applyFont="1" applyFill="1" applyBorder="1" applyAlignment="1">
      <alignment horizontal="left" vertical="top" wrapText="1"/>
    </xf>
    <xf numFmtId="165" fontId="60" fillId="11" borderId="1" xfId="10" applyNumberFormat="1" applyFont="1" applyFill="1" applyBorder="1" applyAlignment="1">
      <alignment vertical="top" wrapText="1"/>
    </xf>
    <xf numFmtId="165" fontId="56" fillId="11" borderId="0" xfId="2" applyNumberFormat="1" applyFont="1" applyFill="1" applyBorder="1" applyAlignment="1">
      <alignment horizontal="center" vertical="top"/>
    </xf>
    <xf numFmtId="165" fontId="57" fillId="11" borderId="0" xfId="27" applyNumberFormat="1" applyFont="1" applyFill="1" applyAlignment="1">
      <alignment horizontal="center" vertical="top"/>
    </xf>
    <xf numFmtId="165" fontId="58" fillId="11" borderId="0" xfId="2" applyNumberFormat="1" applyFont="1" applyFill="1" applyBorder="1" applyAlignment="1">
      <alignment horizontal="center" vertical="top"/>
    </xf>
    <xf numFmtId="3" fontId="58" fillId="11" borderId="0" xfId="50" applyNumberFormat="1" applyFont="1" applyFill="1" applyBorder="1" applyAlignment="1">
      <alignment horizontal="center" vertical="top"/>
    </xf>
    <xf numFmtId="3" fontId="56" fillId="11" borderId="0" xfId="50" applyNumberFormat="1" applyFont="1" applyFill="1" applyBorder="1" applyAlignment="1">
      <alignment horizontal="center" vertical="top"/>
    </xf>
    <xf numFmtId="0" fontId="57" fillId="19" borderId="1" xfId="50" applyFont="1" applyFill="1" applyBorder="1" applyAlignment="1">
      <alignment vertical="top"/>
    </xf>
    <xf numFmtId="0" fontId="57" fillId="19" borderId="1" xfId="50" applyFont="1" applyFill="1" applyBorder="1" applyAlignment="1">
      <alignment horizontal="center" vertical="top"/>
    </xf>
    <xf numFmtId="0" fontId="57" fillId="19" borderId="1" xfId="50" applyFont="1" applyFill="1" applyBorder="1" applyAlignment="1">
      <alignment horizontal="center" vertical="top" wrapText="1"/>
    </xf>
    <xf numFmtId="165" fontId="57" fillId="19" borderId="1" xfId="50" applyNumberFormat="1" applyFont="1" applyFill="1" applyBorder="1" applyAlignment="1">
      <alignment horizontal="left" vertical="top" wrapText="1"/>
    </xf>
    <xf numFmtId="0" fontId="57" fillId="19" borderId="1" xfId="50" applyFont="1" applyFill="1" applyBorder="1" applyAlignment="1">
      <alignment vertical="top" wrapText="1"/>
    </xf>
    <xf numFmtId="165" fontId="57" fillId="19" borderId="1" xfId="2" applyNumberFormat="1" applyFont="1" applyFill="1" applyBorder="1" applyAlignment="1">
      <alignment horizontal="right" vertical="top"/>
    </xf>
    <xf numFmtId="165" fontId="57" fillId="19" borderId="1" xfId="2" applyNumberFormat="1" applyFont="1" applyFill="1" applyBorder="1" applyAlignment="1">
      <alignment horizontal="center" vertical="top"/>
    </xf>
    <xf numFmtId="165" fontId="61" fillId="19" borderId="1" xfId="2" applyNumberFormat="1" applyFont="1" applyFill="1" applyBorder="1" applyAlignment="1">
      <alignment horizontal="right" vertical="top" wrapText="1"/>
    </xf>
    <xf numFmtId="165" fontId="57" fillId="19" borderId="1" xfId="27" applyNumberFormat="1" applyFont="1" applyFill="1" applyBorder="1" applyAlignment="1">
      <alignment horizontal="center" vertical="top"/>
    </xf>
    <xf numFmtId="165" fontId="57" fillId="19" borderId="1" xfId="27" applyNumberFormat="1" applyFont="1" applyFill="1" applyBorder="1" applyAlignment="1">
      <alignment horizontal="right" vertical="top"/>
    </xf>
    <xf numFmtId="0" fontId="57" fillId="19" borderId="6" xfId="50" applyFont="1" applyFill="1" applyBorder="1" applyAlignment="1">
      <alignment vertical="top"/>
    </xf>
    <xf numFmtId="0" fontId="57" fillId="19" borderId="1" xfId="50" applyFont="1" applyFill="1" applyBorder="1" applyAlignment="1">
      <alignment horizontal="left" vertical="top"/>
    </xf>
    <xf numFmtId="0" fontId="61" fillId="19" borderId="1" xfId="0" applyFont="1" applyFill="1" applyBorder="1" applyAlignment="1">
      <alignment horizontal="center" vertical="top" wrapText="1"/>
    </xf>
    <xf numFmtId="0" fontId="60" fillId="19" borderId="1" xfId="21" applyFont="1" applyFill="1" applyBorder="1" applyAlignment="1">
      <alignment horizontal="center" vertical="top" wrapText="1"/>
    </xf>
    <xf numFmtId="0" fontId="57" fillId="19" borderId="1" xfId="50" applyFont="1" applyFill="1" applyBorder="1" applyAlignment="1">
      <alignment horizontal="left" vertical="top" wrapText="1"/>
    </xf>
    <xf numFmtId="165" fontId="57" fillId="19" borderId="1" xfId="2" applyNumberFormat="1" applyFont="1" applyFill="1" applyBorder="1" applyAlignment="1">
      <alignment vertical="top" wrapText="1"/>
    </xf>
    <xf numFmtId="3" fontId="61" fillId="19" borderId="1" xfId="0" applyNumberFormat="1" applyFont="1" applyFill="1" applyBorder="1" applyAlignment="1">
      <alignment horizontal="right" vertical="top" wrapText="1"/>
    </xf>
    <xf numFmtId="165" fontId="61" fillId="19" borderId="1" xfId="2" applyNumberFormat="1" applyFont="1" applyFill="1" applyBorder="1" applyAlignment="1">
      <alignment horizontal="center" vertical="top" wrapText="1"/>
    </xf>
    <xf numFmtId="0" fontId="61" fillId="19" borderId="6" xfId="0" applyFont="1" applyFill="1" applyBorder="1" applyAlignment="1">
      <alignment vertical="top" wrapText="1"/>
    </xf>
    <xf numFmtId="0" fontId="61" fillId="19" borderId="1" xfId="0" applyFont="1" applyFill="1" applyBorder="1" applyAlignment="1">
      <alignment horizontal="left" vertical="top" wrapText="1"/>
    </xf>
    <xf numFmtId="165" fontId="60" fillId="19" borderId="1" xfId="10" applyNumberFormat="1" applyFont="1" applyFill="1" applyBorder="1" applyAlignment="1">
      <alignment vertical="top" wrapText="1"/>
    </xf>
    <xf numFmtId="0" fontId="60" fillId="19" borderId="3" xfId="21" applyFont="1" applyFill="1" applyBorder="1" applyAlignment="1">
      <alignment horizontal="center" vertical="top" wrapText="1"/>
    </xf>
    <xf numFmtId="0" fontId="57" fillId="19" borderId="3" xfId="99" applyFont="1" applyFill="1" applyBorder="1" applyAlignment="1">
      <alignment horizontal="left" vertical="top" wrapText="1"/>
    </xf>
    <xf numFmtId="165" fontId="57" fillId="19" borderId="3" xfId="2" applyNumberFormat="1" applyFont="1" applyFill="1" applyBorder="1" applyAlignment="1">
      <alignment vertical="top" wrapText="1"/>
    </xf>
    <xf numFmtId="165" fontId="57" fillId="19" borderId="3" xfId="78" applyNumberFormat="1" applyFont="1" applyFill="1" applyBorder="1" applyAlignment="1">
      <alignment horizontal="center" vertical="top" wrapText="1"/>
    </xf>
    <xf numFmtId="165" fontId="61" fillId="19" borderId="3" xfId="2" applyNumberFormat="1" applyFont="1" applyFill="1" applyBorder="1" applyAlignment="1">
      <alignment horizontal="center" vertical="top" wrapText="1"/>
    </xf>
    <xf numFmtId="0" fontId="57" fillId="19" borderId="3" xfId="50" applyFont="1" applyFill="1" applyBorder="1" applyAlignment="1">
      <alignment horizontal="center" vertical="top" wrapText="1"/>
    </xf>
    <xf numFmtId="0" fontId="61" fillId="19" borderId="3" xfId="0" applyFont="1" applyFill="1" applyBorder="1" applyAlignment="1">
      <alignment horizontal="left" vertical="top" wrapText="1"/>
    </xf>
    <xf numFmtId="0" fontId="63" fillId="19" borderId="3" xfId="0" applyFont="1" applyFill="1" applyBorder="1" applyAlignment="1">
      <alignment horizontal="left" vertical="top" wrapText="1"/>
    </xf>
    <xf numFmtId="0" fontId="60" fillId="19" borderId="1" xfId="21" applyFont="1" applyFill="1" applyBorder="1" applyAlignment="1">
      <alignment horizontal="center" vertical="center" wrapText="1"/>
    </xf>
    <xf numFmtId="165" fontId="61" fillId="19" borderId="7" xfId="2" applyNumberFormat="1" applyFont="1" applyFill="1" applyBorder="1" applyAlignment="1">
      <alignment horizontal="center" vertical="top" wrapText="1"/>
    </xf>
    <xf numFmtId="165" fontId="57" fillId="19" borderId="1" xfId="2" applyNumberFormat="1" applyFont="1" applyFill="1" applyBorder="1" applyAlignment="1">
      <alignment horizontal="right" vertical="top" wrapText="1"/>
    </xf>
    <xf numFmtId="165" fontId="57" fillId="19" borderId="1" xfId="2" applyNumberFormat="1" applyFont="1" applyFill="1" applyBorder="1" applyAlignment="1">
      <alignment horizontal="center" vertical="top" wrapText="1"/>
    </xf>
    <xf numFmtId="0" fontId="62" fillId="19" borderId="18" xfId="21" applyFont="1" applyFill="1" applyBorder="1" applyAlignment="1">
      <alignment horizontal="center" vertical="top" wrapText="1"/>
    </xf>
    <xf numFmtId="165" fontId="57" fillId="19" borderId="18" xfId="2" applyNumberFormat="1" applyFont="1" applyFill="1" applyBorder="1" applyAlignment="1">
      <alignment vertical="top" wrapText="1"/>
    </xf>
    <xf numFmtId="165" fontId="57" fillId="19" borderId="18" xfId="2" applyNumberFormat="1" applyFont="1" applyFill="1" applyBorder="1" applyAlignment="1">
      <alignment horizontal="center" vertical="top" wrapText="1"/>
    </xf>
    <xf numFmtId="0" fontId="60" fillId="19" borderId="18" xfId="21" applyFont="1" applyFill="1" applyBorder="1" applyAlignment="1">
      <alignment horizontal="center" vertical="top" wrapText="1"/>
    </xf>
    <xf numFmtId="165" fontId="57" fillId="19" borderId="7" xfId="2" applyNumberFormat="1" applyFont="1" applyFill="1" applyBorder="1" applyAlignment="1">
      <alignment horizontal="right" vertical="top" wrapText="1"/>
    </xf>
    <xf numFmtId="3" fontId="61" fillId="19" borderId="7" xfId="0" applyNumberFormat="1" applyFont="1" applyFill="1" applyBorder="1" applyAlignment="1">
      <alignment horizontal="right" vertical="top" wrapText="1"/>
    </xf>
    <xf numFmtId="165" fontId="57" fillId="19" borderId="7" xfId="2" applyNumberFormat="1" applyFont="1" applyFill="1" applyBorder="1" applyAlignment="1">
      <alignment vertical="top" wrapText="1"/>
    </xf>
    <xf numFmtId="165" fontId="57" fillId="19" borderId="7" xfId="2" applyNumberFormat="1" applyFont="1" applyFill="1" applyBorder="1" applyAlignment="1">
      <alignment horizontal="center" vertical="top" wrapText="1"/>
    </xf>
    <xf numFmtId="165" fontId="61" fillId="19" borderId="6" xfId="2" applyNumberFormat="1" applyFont="1" applyFill="1" applyBorder="1" applyAlignment="1">
      <alignment vertical="top" wrapText="1"/>
    </xf>
    <xf numFmtId="0" fontId="57" fillId="19" borderId="5" xfId="50" applyFont="1" applyFill="1" applyBorder="1" applyAlignment="1">
      <alignment horizontal="center" vertical="top" wrapText="1"/>
    </xf>
    <xf numFmtId="0" fontId="94" fillId="19" borderId="1" xfId="0" applyFont="1" applyFill="1" applyBorder="1" applyAlignment="1">
      <alignment vertical="top" wrapText="1"/>
    </xf>
    <xf numFmtId="0" fontId="57" fillId="19" borderId="7" xfId="50" applyFont="1" applyFill="1" applyBorder="1" applyAlignment="1">
      <alignment horizontal="center" vertical="top" wrapText="1"/>
    </xf>
    <xf numFmtId="0" fontId="61" fillId="19" borderId="5" xfId="0" applyFont="1" applyFill="1" applyBorder="1" applyAlignment="1">
      <alignment vertical="top" wrapText="1"/>
    </xf>
    <xf numFmtId="0" fontId="61" fillId="19" borderId="5" xfId="0" applyFont="1" applyFill="1" applyBorder="1" applyAlignment="1">
      <alignment horizontal="left" vertical="top" wrapText="1"/>
    </xf>
    <xf numFmtId="0" fontId="61" fillId="19" borderId="5" xfId="0" applyFont="1" applyFill="1" applyBorder="1" applyAlignment="1">
      <alignment horizontal="center" vertical="top" wrapText="1"/>
    </xf>
    <xf numFmtId="0" fontId="57" fillId="19" borderId="5" xfId="50" applyFont="1" applyFill="1" applyBorder="1" applyAlignment="1">
      <alignment vertical="top"/>
    </xf>
    <xf numFmtId="165" fontId="57" fillId="19" borderId="7" xfId="2" applyNumberFormat="1" applyFont="1" applyFill="1" applyBorder="1" applyAlignment="1">
      <alignment horizontal="right" vertical="top"/>
    </xf>
    <xf numFmtId="165" fontId="57" fillId="19" borderId="7" xfId="2" applyNumberFormat="1" applyFont="1" applyFill="1" applyBorder="1" applyAlignment="1">
      <alignment horizontal="center" vertical="top"/>
    </xf>
    <xf numFmtId="0" fontId="57" fillId="19" borderId="5" xfId="50" applyFont="1" applyFill="1" applyBorder="1" applyAlignment="1">
      <alignment horizontal="left" vertical="top"/>
    </xf>
    <xf numFmtId="0" fontId="57" fillId="19" borderId="5" xfId="50" applyFont="1" applyFill="1" applyBorder="1" applyAlignment="1">
      <alignment horizontal="center" vertical="top"/>
    </xf>
    <xf numFmtId="0" fontId="57" fillId="19" borderId="1" xfId="99" applyFont="1" applyFill="1" applyBorder="1" applyAlignment="1">
      <alignment horizontal="left" vertical="top" wrapText="1"/>
    </xf>
    <xf numFmtId="165" fontId="57" fillId="19" borderId="1" xfId="80" applyNumberFormat="1" applyFont="1" applyFill="1" applyBorder="1" applyAlignment="1">
      <alignment horizontal="center" vertical="top" wrapText="1"/>
    </xf>
    <xf numFmtId="0" fontId="63" fillId="19" borderId="1" xfId="0" applyFont="1" applyFill="1" applyBorder="1" applyAlignment="1">
      <alignment horizontal="left" vertical="top" wrapText="1"/>
    </xf>
    <xf numFmtId="0" fontId="77" fillId="18" borderId="0" xfId="50" applyFont="1" applyFill="1" applyBorder="1" applyAlignment="1">
      <alignment horizontal="right" vertical="top"/>
    </xf>
    <xf numFmtId="165" fontId="78" fillId="18" borderId="0" xfId="2" applyNumberFormat="1" applyFont="1" applyFill="1" applyBorder="1" applyAlignment="1">
      <alignment horizontal="center" vertical="top"/>
    </xf>
    <xf numFmtId="0" fontId="41" fillId="18" borderId="0" xfId="0" applyFont="1" applyFill="1"/>
    <xf numFmtId="165" fontId="41" fillId="18" borderId="0" xfId="2" applyNumberFormat="1" applyFont="1" applyFill="1"/>
    <xf numFmtId="165" fontId="40" fillId="18" borderId="0" xfId="2" applyNumberFormat="1" applyFont="1" applyFill="1"/>
    <xf numFmtId="0" fontId="42" fillId="18" borderId="0" xfId="0" applyFont="1" applyFill="1"/>
    <xf numFmtId="0" fontId="40" fillId="18" borderId="0" xfId="0" applyFont="1" applyFill="1"/>
    <xf numFmtId="9" fontId="40" fillId="18" borderId="0" xfId="108" applyFont="1" applyFill="1"/>
    <xf numFmtId="0" fontId="101" fillId="14" borderId="1" xfId="99" applyFont="1" applyFill="1" applyBorder="1" applyAlignment="1">
      <alignment horizontal="left" vertical="top" wrapText="1"/>
    </xf>
    <xf numFmtId="0" fontId="57" fillId="20" borderId="1" xfId="50" applyFont="1" applyFill="1" applyBorder="1" applyAlignment="1">
      <alignment horizontal="center" vertical="top" wrapText="1"/>
    </xf>
    <xf numFmtId="0" fontId="57" fillId="21" borderId="1" xfId="50" applyFont="1" applyFill="1" applyBorder="1" applyAlignment="1">
      <alignment horizontal="center" vertical="top" wrapText="1"/>
    </xf>
    <xf numFmtId="165" fontId="44" fillId="0" borderId="1" xfId="2" applyNumberFormat="1" applyFont="1" applyFill="1" applyBorder="1" applyAlignment="1">
      <alignment horizontal="center" vertical="top"/>
    </xf>
    <xf numFmtId="0" fontId="61" fillId="18" borderId="6" xfId="0" applyFont="1" applyFill="1" applyBorder="1" applyAlignment="1">
      <alignment vertical="top" wrapText="1"/>
    </xf>
    <xf numFmtId="0" fontId="57" fillId="19" borderId="5" xfId="50" applyFont="1" applyFill="1" applyBorder="1" applyAlignment="1">
      <alignment vertical="top" wrapText="1"/>
    </xf>
    <xf numFmtId="0" fontId="44" fillId="0" borderId="0" xfId="50" applyFont="1" applyFill="1" applyAlignment="1">
      <alignment vertical="top"/>
    </xf>
    <xf numFmtId="165" fontId="69" fillId="0" borderId="0" xfId="2" applyNumberFormat="1" applyFont="1" applyFill="1" applyBorder="1" applyAlignment="1">
      <alignment horizontal="center" vertical="top"/>
    </xf>
    <xf numFmtId="165" fontId="49" fillId="0" borderId="0" xfId="2" applyNumberFormat="1" applyFont="1" applyFill="1" applyBorder="1" applyAlignment="1">
      <alignment horizontal="center" vertical="top"/>
    </xf>
    <xf numFmtId="165" fontId="44" fillId="0" borderId="0" xfId="50" applyNumberFormat="1" applyFont="1" applyFill="1" applyBorder="1" applyAlignment="1">
      <alignment horizontal="right" vertical="top"/>
    </xf>
    <xf numFmtId="165" fontId="44" fillId="0" borderId="0" xfId="50" applyNumberFormat="1" applyFont="1" applyFill="1" applyAlignment="1">
      <alignment horizontal="left" vertical="top"/>
    </xf>
    <xf numFmtId="0" fontId="45" fillId="0" borderId="0" xfId="50" applyFont="1" applyFill="1" applyAlignment="1">
      <alignment horizontal="center" vertical="top"/>
    </xf>
    <xf numFmtId="165" fontId="44" fillId="0" borderId="0" xfId="50" applyNumberFormat="1" applyFont="1" applyFill="1" applyAlignment="1">
      <alignment horizontal="center" vertical="top"/>
    </xf>
    <xf numFmtId="9" fontId="45" fillId="0" borderId="0" xfId="108" applyFont="1" applyFill="1" applyAlignment="1">
      <alignment vertical="top"/>
    </xf>
    <xf numFmtId="165" fontId="68" fillId="0" borderId="0" xfId="2" applyNumberFormat="1" applyFont="1" applyFill="1" applyAlignment="1">
      <alignment horizontal="center" vertical="top"/>
    </xf>
    <xf numFmtId="165" fontId="53" fillId="0" borderId="0" xfId="2" applyNumberFormat="1" applyFont="1" applyFill="1" applyAlignment="1">
      <alignment horizontal="center" vertical="top"/>
    </xf>
    <xf numFmtId="0" fontId="44" fillId="0" borderId="0" xfId="50" applyFont="1" applyFill="1" applyBorder="1" applyAlignment="1">
      <alignment horizontal="left" vertical="top"/>
    </xf>
    <xf numFmtId="165" fontId="44" fillId="0" borderId="0" xfId="50" applyNumberFormat="1" applyFont="1" applyFill="1" applyBorder="1" applyAlignment="1">
      <alignment horizontal="center" vertical="top"/>
    </xf>
    <xf numFmtId="165" fontId="67" fillId="0" borderId="0" xfId="2" applyNumberFormat="1" applyFont="1" applyFill="1" applyAlignment="1">
      <alignment horizontal="center" vertical="top"/>
    </xf>
    <xf numFmtId="0" fontId="45" fillId="0" borderId="0" xfId="50" applyFont="1" applyFill="1" applyBorder="1" applyAlignment="1">
      <alignment horizontal="center" vertical="top"/>
    </xf>
    <xf numFmtId="0" fontId="44" fillId="0" borderId="0" xfId="50" applyFont="1" applyFill="1" applyBorder="1" applyAlignment="1">
      <alignment vertical="top" wrapText="1"/>
    </xf>
    <xf numFmtId="0" fontId="45" fillId="0" borderId="0" xfId="2" applyNumberFormat="1" applyFont="1" applyFill="1" applyBorder="1" applyAlignment="1">
      <alignment horizontal="right" vertical="top"/>
    </xf>
    <xf numFmtId="165" fontId="45" fillId="0" borderId="0" xfId="2" applyNumberFormat="1" applyFont="1" applyFill="1" applyBorder="1" applyAlignment="1">
      <alignment horizontal="right" vertical="top"/>
    </xf>
    <xf numFmtId="0" fontId="45" fillId="0" borderId="0" xfId="50" applyFont="1" applyFill="1" applyBorder="1" applyAlignment="1">
      <alignment horizontal="left" vertical="top"/>
    </xf>
    <xf numFmtId="0" fontId="45" fillId="0" borderId="0" xfId="50" applyFont="1" applyFill="1" applyBorder="1" applyAlignment="1">
      <alignment vertical="top"/>
    </xf>
    <xf numFmtId="0" fontId="44" fillId="0" borderId="0" xfId="50" applyNumberFormat="1" applyFont="1" applyFill="1" applyBorder="1" applyAlignment="1">
      <alignment vertical="top"/>
    </xf>
    <xf numFmtId="165" fontId="44" fillId="0" borderId="4" xfId="2" applyNumberFormat="1" applyFont="1" applyFill="1" applyBorder="1" applyAlignment="1">
      <alignment vertical="top"/>
    </xf>
    <xf numFmtId="0" fontId="44" fillId="0" borderId="4" xfId="50" applyFont="1" applyFill="1" applyBorder="1" applyAlignment="1">
      <alignment horizontal="center" vertical="top"/>
    </xf>
    <xf numFmtId="0" fontId="44" fillId="0" borderId="4" xfId="50" applyFont="1" applyFill="1" applyBorder="1" applyAlignment="1">
      <alignment vertical="top"/>
    </xf>
    <xf numFmtId="0" fontId="44" fillId="0" borderId="4" xfId="50" applyFont="1" applyFill="1" applyBorder="1" applyAlignment="1">
      <alignment vertical="top" wrapText="1"/>
    </xf>
    <xf numFmtId="0" fontId="44" fillId="0" borderId="4" xfId="2" applyNumberFormat="1" applyFont="1" applyFill="1" applyBorder="1" applyAlignment="1">
      <alignment vertical="top"/>
    </xf>
    <xf numFmtId="165" fontId="45" fillId="0" borderId="0" xfId="2" applyNumberFormat="1" applyFont="1" applyFill="1" applyAlignment="1">
      <alignment horizontal="right" vertical="top"/>
    </xf>
    <xf numFmtId="165" fontId="44" fillId="0" borderId="4" xfId="2" applyNumberFormat="1" applyFont="1" applyFill="1" applyBorder="1" applyAlignment="1">
      <alignment horizontal="center" vertical="top"/>
    </xf>
    <xf numFmtId="165" fontId="44" fillId="0" borderId="4" xfId="2" applyNumberFormat="1" applyFont="1" applyFill="1" applyBorder="1" applyAlignment="1">
      <alignment horizontal="right" vertical="top"/>
    </xf>
    <xf numFmtId="0" fontId="44" fillId="0" borderId="4" xfId="50" applyFont="1" applyFill="1" applyBorder="1" applyAlignment="1">
      <alignment horizontal="left" vertical="top"/>
    </xf>
    <xf numFmtId="0" fontId="44" fillId="0" borderId="3" xfId="50" applyFont="1" applyFill="1" applyBorder="1" applyAlignment="1">
      <alignment horizontal="center" vertical="top" wrapText="1"/>
    </xf>
    <xf numFmtId="0" fontId="45" fillId="0" borderId="3" xfId="50" applyFont="1" applyFill="1" applyBorder="1" applyAlignment="1">
      <alignment horizontal="center" vertical="top" wrapText="1"/>
    </xf>
    <xf numFmtId="0" fontId="44" fillId="0" borderId="3" xfId="2" applyNumberFormat="1" applyFont="1" applyFill="1" applyBorder="1" applyAlignment="1">
      <alignment horizontal="center" vertical="top" wrapText="1"/>
    </xf>
    <xf numFmtId="165" fontId="44" fillId="0" borderId="3" xfId="2" applyNumberFormat="1" applyFont="1" applyFill="1" applyBorder="1" applyAlignment="1">
      <alignment horizontal="center" vertical="top" wrapText="1"/>
    </xf>
    <xf numFmtId="165" fontId="46" fillId="0" borderId="2" xfId="2" applyNumberFormat="1" applyFont="1" applyFill="1" applyBorder="1" applyAlignment="1">
      <alignment horizontal="center" vertical="top" wrapText="1"/>
    </xf>
    <xf numFmtId="165" fontId="48" fillId="0" borderId="1" xfId="2" applyNumberFormat="1" applyFont="1" applyFill="1" applyBorder="1" applyAlignment="1">
      <alignment horizontal="left" vertical="top" wrapText="1"/>
    </xf>
    <xf numFmtId="165" fontId="45" fillId="0" borderId="1" xfId="10" applyNumberFormat="1" applyFont="1" applyFill="1" applyBorder="1" applyAlignment="1">
      <alignment vertical="top" wrapText="1"/>
    </xf>
    <xf numFmtId="165" fontId="44" fillId="0" borderId="7" xfId="2" applyNumberFormat="1" applyFont="1" applyFill="1" applyBorder="1" applyAlignment="1">
      <alignment horizontal="center" vertical="top"/>
    </xf>
    <xf numFmtId="167" fontId="48" fillId="0" borderId="6" xfId="58" applyNumberFormat="1" applyFont="1" applyFill="1" applyBorder="1" applyAlignment="1">
      <alignment horizontal="left" vertical="top" wrapText="1"/>
    </xf>
    <xf numFmtId="0" fontId="45" fillId="0" borderId="1" xfId="50" applyFont="1" applyFill="1" applyBorder="1" applyAlignment="1">
      <alignment vertical="top"/>
    </xf>
    <xf numFmtId="0" fontId="50" fillId="0" borderId="1" xfId="0" applyFont="1" applyFill="1" applyBorder="1" applyAlignment="1">
      <alignment horizontal="center" vertical="top" wrapText="1"/>
    </xf>
    <xf numFmtId="0" fontId="45" fillId="0" borderId="26" xfId="50" applyFont="1" applyFill="1" applyBorder="1" applyAlignment="1">
      <alignment horizontal="left" vertical="top" wrapText="1"/>
    </xf>
    <xf numFmtId="167" fontId="48" fillId="0" borderId="1" xfId="58" applyNumberFormat="1" applyFont="1" applyFill="1" applyBorder="1" applyAlignment="1">
      <alignment horizontal="left" vertical="top" wrapText="1" shrinkToFit="1"/>
    </xf>
    <xf numFmtId="165" fontId="48" fillId="0" borderId="1" xfId="2" applyNumberFormat="1" applyFont="1" applyFill="1" applyBorder="1" applyAlignment="1">
      <alignment horizontal="right" vertical="top"/>
    </xf>
    <xf numFmtId="0" fontId="44" fillId="0" borderId="1" xfId="0" applyFont="1" applyFill="1" applyBorder="1" applyAlignment="1">
      <alignment horizontal="center" vertical="top"/>
    </xf>
    <xf numFmtId="0" fontId="54" fillId="0" borderId="1" xfId="0" applyFont="1" applyFill="1" applyBorder="1" applyAlignment="1">
      <alignment horizontal="center" vertical="top" wrapText="1"/>
    </xf>
    <xf numFmtId="0" fontId="49" fillId="0" borderId="0" xfId="0" applyFont="1" applyFill="1" applyAlignment="1">
      <alignment vertical="top"/>
    </xf>
    <xf numFmtId="0" fontId="50" fillId="0" borderId="0" xfId="0" applyFont="1" applyFill="1" applyAlignment="1"/>
    <xf numFmtId="0" fontId="45" fillId="0" borderId="0" xfId="0" applyFont="1" applyFill="1" applyAlignment="1">
      <alignment vertical="top"/>
    </xf>
    <xf numFmtId="0" fontId="45" fillId="0" borderId="1" xfId="0" applyFont="1" applyFill="1" applyBorder="1" applyAlignment="1">
      <alignment vertical="top" wrapText="1"/>
    </xf>
    <xf numFmtId="0" fontId="44" fillId="0" borderId="0" xfId="50" applyFont="1" applyFill="1" applyAlignment="1">
      <alignment horizontal="center" vertical="top"/>
    </xf>
    <xf numFmtId="0" fontId="44" fillId="0" borderId="0" xfId="50" applyFont="1" applyFill="1" applyAlignment="1">
      <alignment vertical="top" wrapText="1"/>
    </xf>
    <xf numFmtId="0" fontId="45" fillId="0" borderId="0" xfId="2" applyNumberFormat="1" applyFont="1" applyFill="1" applyAlignment="1">
      <alignment horizontal="right" vertical="top"/>
    </xf>
    <xf numFmtId="0" fontId="45" fillId="0" borderId="0" xfId="50" applyFont="1" applyFill="1" applyAlignment="1">
      <alignment horizontal="left" vertical="top"/>
    </xf>
    <xf numFmtId="0" fontId="44" fillId="0" borderId="0" xfId="50" applyFont="1" applyFill="1" applyBorder="1" applyAlignment="1">
      <alignment horizontal="left" vertical="top"/>
    </xf>
    <xf numFmtId="165" fontId="69" fillId="0" borderId="0" xfId="2" applyNumberFormat="1" applyFont="1" applyFill="1" applyBorder="1" applyAlignment="1">
      <alignment horizontal="left" vertical="top"/>
    </xf>
    <xf numFmtId="0" fontId="45" fillId="0" borderId="0" xfId="50" applyFont="1" applyFill="1" applyBorder="1" applyAlignment="1">
      <alignment horizontal="left" vertical="top" wrapText="1"/>
    </xf>
    <xf numFmtId="165" fontId="69" fillId="0" borderId="0" xfId="50" applyNumberFormat="1" applyFont="1" applyFill="1" applyBorder="1" applyAlignment="1">
      <alignment horizontal="left" vertical="top"/>
    </xf>
    <xf numFmtId="0" fontId="44" fillId="0" borderId="0" xfId="50" applyFont="1" applyFill="1" applyBorder="1" applyAlignment="1">
      <alignment horizontal="right" vertical="top" wrapText="1"/>
    </xf>
    <xf numFmtId="0" fontId="51" fillId="0" borderId="0" xfId="0" applyFont="1" applyFill="1" applyBorder="1" applyAlignment="1">
      <alignment horizontal="right" vertical="top"/>
    </xf>
    <xf numFmtId="170" fontId="45" fillId="0" borderId="0" xfId="108" applyNumberFormat="1" applyFont="1" applyFill="1" applyBorder="1" applyAlignment="1">
      <alignment vertical="top"/>
    </xf>
    <xf numFmtId="0" fontId="45" fillId="0" borderId="0" xfId="50" applyFont="1" applyFill="1" applyBorder="1" applyAlignment="1">
      <alignment horizontal="right" vertical="top"/>
    </xf>
    <xf numFmtId="0" fontId="46" fillId="0" borderId="0" xfId="0" applyFont="1" applyFill="1" applyBorder="1" applyAlignment="1">
      <alignment horizontal="right" vertical="top"/>
    </xf>
    <xf numFmtId="0" fontId="48" fillId="0" borderId="0" xfId="0" applyFont="1" applyFill="1" applyBorder="1" applyAlignment="1">
      <alignment horizontal="right" vertical="top"/>
    </xf>
    <xf numFmtId="0" fontId="46" fillId="0" borderId="0" xfId="0" applyFont="1" applyFill="1" applyBorder="1" applyAlignment="1">
      <alignment horizontal="right" vertical="top" wrapText="1"/>
    </xf>
    <xf numFmtId="0" fontId="44" fillId="0" borderId="1" xfId="2" applyNumberFormat="1" applyFont="1" applyFill="1" applyBorder="1" applyAlignment="1">
      <alignment horizontal="center" vertical="top"/>
    </xf>
    <xf numFmtId="0" fontId="44" fillId="0" borderId="1" xfId="50" applyFont="1" applyFill="1" applyBorder="1" applyAlignment="1">
      <alignment horizontal="left" vertical="top" wrapText="1"/>
    </xf>
    <xf numFmtId="0" fontId="45" fillId="0" borderId="1" xfId="2" applyNumberFormat="1" applyFont="1" applyFill="1" applyBorder="1" applyAlignment="1">
      <alignment vertical="top" wrapText="1"/>
    </xf>
    <xf numFmtId="0" fontId="45" fillId="0" borderId="1" xfId="51" applyFont="1" applyFill="1" applyBorder="1" applyAlignment="1">
      <alignment horizontal="center" vertical="top" wrapText="1"/>
    </xf>
    <xf numFmtId="0" fontId="102" fillId="0" borderId="1" xfId="50" applyFont="1" applyFill="1" applyBorder="1" applyAlignment="1">
      <alignment horizontal="center" vertical="top" wrapText="1"/>
    </xf>
    <xf numFmtId="0" fontId="45" fillId="0" borderId="5" xfId="50" applyFont="1" applyFill="1" applyBorder="1" applyAlignment="1">
      <alignment horizontal="left" vertical="top" wrapText="1"/>
    </xf>
    <xf numFmtId="0" fontId="103" fillId="0" borderId="1" xfId="0" applyFont="1" applyFill="1" applyBorder="1" applyAlignment="1">
      <alignment horizontal="center" vertical="top" wrapText="1"/>
    </xf>
    <xf numFmtId="0" fontId="103" fillId="0" borderId="1" xfId="0" applyFont="1" applyFill="1" applyBorder="1" applyAlignment="1">
      <alignment horizontal="left" vertical="top" wrapText="1"/>
    </xf>
    <xf numFmtId="0" fontId="45" fillId="0" borderId="1" xfId="51" applyFont="1" applyFill="1" applyBorder="1" applyAlignment="1">
      <alignment horizontal="left" vertical="top" wrapText="1"/>
    </xf>
    <xf numFmtId="0" fontId="103" fillId="0" borderId="1" xfId="50" applyFont="1" applyFill="1" applyBorder="1" applyAlignment="1">
      <alignment horizontal="center" vertical="top" wrapText="1"/>
    </xf>
    <xf numFmtId="0" fontId="46" fillId="0" borderId="1" xfId="0" applyFont="1" applyFill="1" applyBorder="1" applyAlignment="1">
      <alignment horizontal="center" vertical="top" wrapText="1"/>
    </xf>
    <xf numFmtId="0" fontId="45" fillId="0" borderId="1" xfId="51" applyNumberFormat="1" applyFont="1" applyFill="1" applyBorder="1" applyAlignment="1">
      <alignment horizontal="center" vertical="top" wrapText="1"/>
    </xf>
    <xf numFmtId="0" fontId="45" fillId="0" borderId="1" xfId="0" applyFont="1" applyFill="1" applyBorder="1" applyAlignment="1">
      <alignment horizontal="center" vertical="top"/>
    </xf>
    <xf numFmtId="169" fontId="45" fillId="0" borderId="1" xfId="0" applyNumberFormat="1" applyFont="1" applyFill="1" applyBorder="1" applyAlignment="1">
      <alignment vertical="top" wrapText="1"/>
    </xf>
    <xf numFmtId="0" fontId="48" fillId="0" borderId="1" xfId="50" applyFont="1" applyFill="1" applyBorder="1" applyAlignment="1">
      <alignment horizontal="left" vertical="top" wrapText="1"/>
    </xf>
    <xf numFmtId="0" fontId="48" fillId="0" borderId="1" xfId="2" applyNumberFormat="1" applyFont="1" applyFill="1" applyBorder="1" applyAlignment="1">
      <alignment horizontal="left" vertical="top" wrapText="1"/>
    </xf>
    <xf numFmtId="0" fontId="45" fillId="0" borderId="1" xfId="0" applyNumberFormat="1" applyFont="1" applyFill="1" applyBorder="1" applyAlignment="1">
      <alignment vertical="top"/>
    </xf>
    <xf numFmtId="0" fontId="45" fillId="0" borderId="1" xfId="0" applyFont="1" applyFill="1" applyBorder="1" applyAlignment="1">
      <alignment vertical="top"/>
    </xf>
    <xf numFmtId="0" fontId="48" fillId="0" borderId="1" xfId="107" applyNumberFormat="1" applyFont="1" applyFill="1" applyBorder="1" applyAlignment="1">
      <alignment horizontal="right" vertical="top"/>
    </xf>
    <xf numFmtId="164" fontId="45" fillId="0" borderId="1" xfId="2" applyFont="1" applyFill="1" applyBorder="1" applyAlignment="1">
      <alignment horizontal="left" vertical="top" wrapText="1"/>
    </xf>
    <xf numFmtId="0" fontId="48" fillId="0" borderId="1" xfId="0" applyNumberFormat="1" applyFont="1" applyFill="1" applyBorder="1" applyAlignment="1">
      <alignment horizontal="center" vertical="top"/>
    </xf>
    <xf numFmtId="168" fontId="45" fillId="0" borderId="1" xfId="2" applyNumberFormat="1" applyFont="1" applyFill="1" applyBorder="1" applyAlignment="1">
      <alignment horizontal="left" vertical="top" wrapText="1"/>
    </xf>
    <xf numFmtId="168" fontId="45" fillId="0" borderId="1" xfId="101" applyNumberFormat="1" applyFont="1" applyFill="1" applyBorder="1" applyAlignment="1">
      <alignment horizontal="left" vertical="top" wrapText="1"/>
    </xf>
    <xf numFmtId="0" fontId="45" fillId="0" borderId="21" xfId="2" applyNumberFormat="1" applyFont="1" applyFill="1" applyBorder="1" applyAlignment="1">
      <alignment vertical="top" wrapText="1"/>
    </xf>
    <xf numFmtId="0" fontId="44" fillId="0" borderId="0" xfId="50" applyFont="1" applyFill="1" applyBorder="1" applyAlignment="1">
      <alignment horizontal="center" vertical="top" wrapText="1"/>
    </xf>
    <xf numFmtId="0" fontId="45" fillId="0" borderId="7" xfId="2" applyNumberFormat="1" applyFont="1" applyFill="1" applyBorder="1" applyAlignment="1">
      <alignment horizontal="right" vertical="top" wrapText="1"/>
    </xf>
    <xf numFmtId="168" fontId="45" fillId="0" borderId="7" xfId="2" applyNumberFormat="1" applyFont="1" applyFill="1" applyBorder="1" applyAlignment="1">
      <alignment horizontal="left" vertical="top" wrapText="1"/>
    </xf>
    <xf numFmtId="3" fontId="45" fillId="0" borderId="7" xfId="50" applyNumberFormat="1" applyFont="1" applyFill="1" applyBorder="1" applyAlignment="1">
      <alignment horizontal="left" vertical="top" wrapText="1"/>
    </xf>
    <xf numFmtId="0" fontId="45" fillId="0" borderId="7" xfId="2" applyNumberFormat="1" applyFont="1" applyFill="1" applyBorder="1" applyAlignment="1">
      <alignment vertical="top" wrapText="1"/>
    </xf>
    <xf numFmtId="0" fontId="45" fillId="0" borderId="7" xfId="51" applyFont="1" applyFill="1" applyBorder="1" applyAlignment="1">
      <alignment horizontal="left" vertical="top" wrapText="1"/>
    </xf>
    <xf numFmtId="0" fontId="45" fillId="0" borderId="7" xfId="51" applyNumberFormat="1" applyFont="1" applyFill="1" applyBorder="1" applyAlignment="1">
      <alignment horizontal="center" vertical="top" wrapText="1"/>
    </xf>
    <xf numFmtId="164" fontId="45" fillId="0" borderId="7" xfId="2" applyFont="1" applyFill="1" applyBorder="1" applyAlignment="1">
      <alignment horizontal="left" vertical="top" wrapText="1"/>
    </xf>
    <xf numFmtId="0" fontId="48" fillId="14" borderId="1" xfId="0" applyFont="1" applyFill="1" applyBorder="1" applyAlignment="1">
      <alignment horizontal="left" vertical="top" wrapText="1"/>
    </xf>
    <xf numFmtId="0" fontId="45" fillId="14" borderId="1" xfId="50" applyFont="1" applyFill="1" applyBorder="1" applyAlignment="1">
      <alignment vertical="top" wrapText="1"/>
    </xf>
    <xf numFmtId="0" fontId="50" fillId="14" borderId="1" xfId="0" applyFont="1" applyFill="1" applyBorder="1" applyAlignment="1">
      <alignment vertical="top" wrapText="1" readingOrder="1"/>
    </xf>
    <xf numFmtId="165" fontId="45" fillId="14" borderId="1" xfId="2" applyNumberFormat="1" applyFont="1" applyFill="1" applyBorder="1" applyAlignment="1">
      <alignment horizontal="right" vertical="top" wrapText="1"/>
    </xf>
    <xf numFmtId="165" fontId="45" fillId="14" borderId="1" xfId="2" applyNumberFormat="1" applyFont="1" applyFill="1" applyBorder="1" applyAlignment="1">
      <alignment horizontal="center" vertical="top" wrapText="1"/>
    </xf>
    <xf numFmtId="0" fontId="47" fillId="14" borderId="7" xfId="0" applyFont="1" applyFill="1" applyBorder="1" applyAlignment="1">
      <alignment horizontal="left" vertical="top" wrapText="1"/>
    </xf>
    <xf numFmtId="0" fontId="47" fillId="14" borderId="1" xfId="0" applyFont="1" applyFill="1" applyBorder="1" applyAlignment="1">
      <alignment horizontal="left" vertical="top" wrapText="1"/>
    </xf>
    <xf numFmtId="0" fontId="51" fillId="14" borderId="1" xfId="0" applyFont="1" applyFill="1" applyBorder="1" applyAlignment="1">
      <alignment horizontal="center" vertical="top" wrapText="1"/>
    </xf>
    <xf numFmtId="0" fontId="47" fillId="14" borderId="1" xfId="0" applyFont="1" applyFill="1" applyBorder="1" applyAlignment="1">
      <alignment horizontal="center" vertical="top"/>
    </xf>
    <xf numFmtId="0" fontId="47" fillId="14" borderId="1" xfId="0" applyFont="1" applyFill="1" applyBorder="1" applyAlignment="1">
      <alignment vertical="top" wrapText="1"/>
    </xf>
    <xf numFmtId="0" fontId="45" fillId="14" borderId="1" xfId="50" applyFont="1" applyFill="1" applyBorder="1" applyAlignment="1">
      <alignment horizontal="left" vertical="top" wrapText="1"/>
    </xf>
    <xf numFmtId="0" fontId="48" fillId="14" borderId="0" xfId="0" applyFont="1" applyFill="1" applyAlignment="1">
      <alignment vertical="top" wrapText="1"/>
    </xf>
    <xf numFmtId="0" fontId="48" fillId="14" borderId="1" xfId="0" applyFont="1" applyFill="1" applyBorder="1" applyAlignment="1">
      <alignment vertical="top" wrapText="1"/>
    </xf>
    <xf numFmtId="165" fontId="48" fillId="14" borderId="1" xfId="2" applyNumberFormat="1" applyFont="1" applyFill="1" applyBorder="1" applyAlignment="1">
      <alignment vertical="top" wrapText="1"/>
    </xf>
    <xf numFmtId="165" fontId="48" fillId="14" borderId="7" xfId="2" applyNumberFormat="1" applyFont="1" applyFill="1" applyBorder="1" applyAlignment="1">
      <alignment horizontal="center" vertical="top" wrapText="1"/>
    </xf>
    <xf numFmtId="165" fontId="48" fillId="14" borderId="1" xfId="2" applyNumberFormat="1" applyFont="1" applyFill="1" applyBorder="1" applyAlignment="1">
      <alignment vertical="top"/>
    </xf>
    <xf numFmtId="165" fontId="48" fillId="14" borderId="7" xfId="2" applyNumberFormat="1" applyFont="1" applyFill="1" applyBorder="1" applyAlignment="1">
      <alignment horizontal="right" vertical="top" wrapText="1"/>
    </xf>
    <xf numFmtId="0" fontId="48" fillId="14" borderId="1" xfId="0" applyFont="1" applyFill="1" applyBorder="1" applyAlignment="1">
      <alignment horizontal="left" vertical="top"/>
    </xf>
    <xf numFmtId="0" fontId="48" fillId="14" borderId="1" xfId="0" applyFont="1" applyFill="1" applyBorder="1" applyAlignment="1">
      <alignment vertical="top"/>
    </xf>
    <xf numFmtId="0" fontId="45" fillId="14" borderId="1" xfId="51" applyFont="1" applyFill="1" applyBorder="1" applyAlignment="1">
      <alignment horizontal="left" vertical="top" wrapText="1"/>
    </xf>
    <xf numFmtId="0" fontId="45" fillId="14" borderId="1" xfId="2" applyNumberFormat="1" applyFont="1" applyFill="1" applyBorder="1" applyAlignment="1">
      <alignment horizontal="left" vertical="top" wrapText="1"/>
    </xf>
    <xf numFmtId="165" fontId="45" fillId="14" borderId="7" xfId="2" applyNumberFormat="1" applyFont="1" applyFill="1" applyBorder="1" applyAlignment="1">
      <alignment horizontal="center" vertical="top" wrapText="1"/>
    </xf>
    <xf numFmtId="165" fontId="48" fillId="14" borderId="1" xfId="2" applyNumberFormat="1" applyFont="1" applyFill="1" applyBorder="1" applyAlignment="1">
      <alignment horizontal="left" vertical="top" wrapText="1"/>
    </xf>
    <xf numFmtId="0" fontId="48" fillId="14" borderId="1" xfId="0" applyFont="1" applyFill="1" applyBorder="1" applyAlignment="1">
      <alignment horizontal="center" vertical="top" wrapText="1"/>
    </xf>
    <xf numFmtId="165" fontId="47" fillId="14" borderId="1" xfId="10" applyNumberFormat="1" applyFont="1" applyFill="1" applyBorder="1" applyAlignment="1">
      <alignment vertical="top" wrapText="1"/>
    </xf>
    <xf numFmtId="0" fontId="45" fillId="14" borderId="1" xfId="2" applyNumberFormat="1" applyFont="1" applyFill="1" applyBorder="1" applyAlignment="1">
      <alignment vertical="top" wrapText="1"/>
    </xf>
    <xf numFmtId="165" fontId="48" fillId="14" borderId="1" xfId="2" applyNumberFormat="1" applyFont="1" applyFill="1" applyBorder="1" applyAlignment="1">
      <alignment horizontal="right" vertical="top" wrapText="1"/>
    </xf>
    <xf numFmtId="165" fontId="45" fillId="14" borderId="1" xfId="2" applyNumberFormat="1" applyFont="1" applyFill="1" applyBorder="1" applyAlignment="1">
      <alignment vertical="top" wrapText="1"/>
    </xf>
    <xf numFmtId="165" fontId="48" fillId="14" borderId="1" xfId="2" applyNumberFormat="1" applyFont="1" applyFill="1" applyBorder="1" applyAlignment="1">
      <alignment horizontal="center" vertical="top" wrapText="1"/>
    </xf>
    <xf numFmtId="0" fontId="45" fillId="14" borderId="1" xfId="0" applyFont="1" applyFill="1" applyBorder="1" applyAlignment="1">
      <alignment vertical="top" wrapText="1"/>
    </xf>
    <xf numFmtId="0" fontId="45" fillId="14" borderId="1" xfId="0" applyNumberFormat="1" applyFont="1" applyFill="1" applyBorder="1" applyAlignment="1">
      <alignment vertical="top" wrapText="1"/>
    </xf>
    <xf numFmtId="165" fontId="45" fillId="14" borderId="7" xfId="2" applyNumberFormat="1" applyFont="1" applyFill="1" applyBorder="1" applyAlignment="1">
      <alignment vertical="top" wrapText="1"/>
    </xf>
    <xf numFmtId="0" fontId="45" fillId="14" borderId="22" xfId="0" applyFont="1" applyFill="1" applyBorder="1" applyAlignment="1">
      <alignment horizontal="left" vertical="top" wrapText="1"/>
    </xf>
    <xf numFmtId="0" fontId="45" fillId="14" borderId="5" xfId="0" applyFont="1" applyFill="1" applyBorder="1" applyAlignment="1">
      <alignment horizontal="left" vertical="top" wrapText="1"/>
    </xf>
    <xf numFmtId="0" fontId="45" fillId="14" borderId="1" xfId="0" applyFont="1" applyFill="1" applyBorder="1" applyAlignment="1">
      <alignment horizontal="center" vertical="top" wrapText="1"/>
    </xf>
    <xf numFmtId="165" fontId="45" fillId="14" borderId="1" xfId="10" applyNumberFormat="1" applyFont="1" applyFill="1" applyBorder="1" applyAlignment="1">
      <alignment vertical="top" wrapText="1"/>
    </xf>
    <xf numFmtId="0" fontId="45" fillId="14" borderId="1" xfId="51" applyFont="1" applyFill="1" applyBorder="1" applyAlignment="1">
      <alignment horizontal="center" vertical="top" wrapText="1"/>
    </xf>
    <xf numFmtId="165" fontId="48" fillId="14" borderId="0" xfId="2" applyNumberFormat="1" applyFont="1" applyFill="1" applyBorder="1" applyAlignment="1">
      <alignment horizontal="right" vertical="top" wrapText="1"/>
    </xf>
    <xf numFmtId="0" fontId="48" fillId="14" borderId="6" xfId="0" applyFont="1" applyFill="1" applyBorder="1" applyAlignment="1">
      <alignment horizontal="left" vertical="top" wrapText="1"/>
    </xf>
    <xf numFmtId="0" fontId="45" fillId="14" borderId="1" xfId="2" applyNumberFormat="1" applyFont="1" applyFill="1" applyBorder="1" applyAlignment="1">
      <alignment horizontal="right" vertical="top" wrapText="1"/>
    </xf>
    <xf numFmtId="0" fontId="45" fillId="14" borderId="1" xfId="0" applyFont="1" applyFill="1" applyBorder="1" applyAlignment="1">
      <alignment horizontal="left" vertical="top" wrapText="1"/>
    </xf>
    <xf numFmtId="165" fontId="50" fillId="14" borderId="5" xfId="2" applyNumberFormat="1" applyFont="1" applyFill="1" applyBorder="1" applyAlignment="1">
      <alignment vertical="top" wrapText="1"/>
    </xf>
    <xf numFmtId="165" fontId="48" fillId="14" borderId="5" xfId="2" applyNumberFormat="1" applyFont="1" applyFill="1" applyBorder="1" applyAlignment="1">
      <alignment horizontal="center" vertical="top" wrapText="1"/>
    </xf>
    <xf numFmtId="165" fontId="48" fillId="14" borderId="5" xfId="2" applyNumberFormat="1" applyFont="1" applyFill="1" applyBorder="1" applyAlignment="1">
      <alignment horizontal="right" vertical="top" wrapText="1"/>
    </xf>
    <xf numFmtId="165" fontId="48" fillId="14" borderId="3" xfId="2" applyNumberFormat="1" applyFont="1" applyFill="1" applyBorder="1" applyAlignment="1">
      <alignment horizontal="center" vertical="top" wrapText="1"/>
    </xf>
    <xf numFmtId="0" fontId="48" fillId="14" borderId="3" xfId="0" applyFont="1" applyFill="1" applyBorder="1" applyAlignment="1">
      <alignment horizontal="left" vertical="top" wrapText="1"/>
    </xf>
    <xf numFmtId="0" fontId="45" fillId="14" borderId="3" xfId="50" applyFont="1" applyFill="1" applyBorder="1" applyAlignment="1">
      <alignment horizontal="left" vertical="top" wrapText="1"/>
    </xf>
    <xf numFmtId="165" fontId="44" fillId="14" borderId="0" xfId="2" applyNumberFormat="1" applyFont="1" applyFill="1" applyBorder="1" applyAlignment="1">
      <alignment vertical="top"/>
    </xf>
    <xf numFmtId="165" fontId="44" fillId="0" borderId="0" xfId="50" applyNumberFormat="1" applyFont="1" applyFill="1" applyBorder="1" applyAlignment="1">
      <alignment vertical="top"/>
    </xf>
    <xf numFmtId="0" fontId="0" fillId="0" borderId="0" xfId="0" applyAlignment="1">
      <alignment vertical="top"/>
    </xf>
    <xf numFmtId="0" fontId="0" fillId="0" borderId="0" xfId="0" applyAlignment="1">
      <alignment vertical="top" wrapText="1"/>
    </xf>
    <xf numFmtId="0" fontId="104" fillId="0" borderId="0" xfId="0" applyFont="1" applyAlignment="1">
      <alignment vertical="top" wrapText="1"/>
    </xf>
    <xf numFmtId="0" fontId="105" fillId="0" borderId="0" xfId="0" applyFont="1" applyAlignment="1">
      <alignment horizontal="left" vertical="top" wrapText="1"/>
    </xf>
    <xf numFmtId="0" fontId="22" fillId="6" borderId="1" xfId="50" applyFont="1" applyFill="1" applyBorder="1" applyAlignment="1">
      <alignment horizontal="center" vertical="top" wrapText="1"/>
    </xf>
    <xf numFmtId="0" fontId="22" fillId="6" borderId="5" xfId="50" applyFont="1" applyFill="1" applyBorder="1" applyAlignment="1">
      <alignment horizontal="center" vertical="top" wrapText="1"/>
    </xf>
    <xf numFmtId="165" fontId="26" fillId="6" borderId="3" xfId="2" applyNumberFormat="1" applyFont="1" applyFill="1" applyBorder="1" applyAlignment="1">
      <alignment horizontal="center" vertical="top" wrapText="1"/>
    </xf>
    <xf numFmtId="165" fontId="26" fillId="6" borderId="5" xfId="2" applyNumberFormat="1" applyFont="1" applyFill="1" applyBorder="1" applyAlignment="1">
      <alignment horizontal="center" vertical="top" wrapText="1"/>
    </xf>
    <xf numFmtId="165" fontId="22" fillId="6" borderId="1" xfId="2" applyNumberFormat="1" applyFont="1" applyFill="1" applyBorder="1" applyAlignment="1">
      <alignment horizontal="center" vertical="top" wrapText="1"/>
    </xf>
    <xf numFmtId="165" fontId="15" fillId="6" borderId="1" xfId="2" applyNumberFormat="1" applyFont="1" applyFill="1" applyBorder="1" applyAlignment="1">
      <alignment horizontal="center" vertical="top"/>
    </xf>
    <xf numFmtId="0" fontId="15" fillId="6" borderId="1" xfId="50" applyFont="1" applyFill="1" applyBorder="1" applyAlignment="1">
      <alignment horizontal="center" vertical="top"/>
    </xf>
    <xf numFmtId="0" fontId="15" fillId="6" borderId="5" xfId="50" applyFont="1" applyFill="1" applyBorder="1" applyAlignment="1">
      <alignment horizontal="center" vertical="top"/>
    </xf>
    <xf numFmtId="0" fontId="84" fillId="0" borderId="0" xfId="0" applyFont="1" applyAlignment="1">
      <alignment horizontal="left" vertical="top" wrapText="1"/>
    </xf>
    <xf numFmtId="0" fontId="40" fillId="0" borderId="0" xfId="0" applyFont="1" applyAlignment="1">
      <alignment horizontal="center"/>
    </xf>
    <xf numFmtId="165" fontId="44" fillId="0" borderId="1" xfId="2" applyNumberFormat="1" applyFont="1" applyFill="1" applyBorder="1" applyAlignment="1">
      <alignment horizontal="center" vertical="top"/>
    </xf>
    <xf numFmtId="0" fontId="44" fillId="0" borderId="0" xfId="50" applyFont="1" applyFill="1" applyBorder="1" applyAlignment="1">
      <alignment horizontal="left" vertical="top"/>
    </xf>
    <xf numFmtId="0" fontId="81" fillId="2" borderId="0" xfId="50" applyFont="1" applyFill="1" applyBorder="1" applyAlignment="1">
      <alignment horizontal="left" vertical="top"/>
    </xf>
    <xf numFmtId="0" fontId="48" fillId="13" borderId="1" xfId="0" applyFont="1" applyFill="1" applyBorder="1" applyAlignment="1">
      <alignment horizontal="left" vertical="top" wrapText="1"/>
    </xf>
    <xf numFmtId="0" fontId="45" fillId="13" borderId="5" xfId="50" applyFont="1" applyFill="1" applyBorder="1" applyAlignment="1">
      <alignment horizontal="left" vertical="top" wrapText="1"/>
    </xf>
    <xf numFmtId="0" fontId="45" fillId="13" borderId="5" xfId="2" applyNumberFormat="1" applyFont="1" applyFill="1" applyBorder="1" applyAlignment="1">
      <alignment vertical="top" wrapText="1"/>
    </xf>
    <xf numFmtId="165" fontId="48" fillId="13" borderId="5" xfId="2" applyNumberFormat="1" applyFont="1" applyFill="1" applyBorder="1" applyAlignment="1">
      <alignment horizontal="right" vertical="top" wrapText="1"/>
    </xf>
    <xf numFmtId="165" fontId="48" fillId="13" borderId="5" xfId="2" applyNumberFormat="1" applyFont="1" applyFill="1" applyBorder="1" applyAlignment="1">
      <alignment horizontal="center" vertical="top" wrapText="1"/>
    </xf>
    <xf numFmtId="165" fontId="45" fillId="13" borderId="1" xfId="2" applyNumberFormat="1" applyFont="1" applyFill="1" applyBorder="1" applyAlignment="1">
      <alignment horizontal="right" vertical="top" wrapText="1"/>
    </xf>
    <xf numFmtId="0" fontId="48" fillId="13" borderId="5" xfId="0" applyFont="1" applyFill="1" applyBorder="1" applyAlignment="1">
      <alignment horizontal="left" vertical="top" wrapText="1"/>
    </xf>
    <xf numFmtId="0" fontId="48" fillId="13" borderId="5" xfId="0" applyFont="1" applyFill="1" applyBorder="1" applyAlignment="1">
      <alignment horizontal="center" vertical="top" wrapText="1"/>
    </xf>
    <xf numFmtId="165" fontId="47" fillId="13" borderId="5" xfId="10" applyNumberFormat="1" applyFont="1" applyFill="1" applyBorder="1" applyAlignment="1">
      <alignment vertical="top" wrapText="1"/>
    </xf>
    <xf numFmtId="0" fontId="45" fillId="13" borderId="1" xfId="50" applyFont="1" applyFill="1" applyBorder="1" applyAlignment="1">
      <alignment horizontal="left" vertical="top" wrapText="1"/>
    </xf>
    <xf numFmtId="0" fontId="45" fillId="13" borderId="1" xfId="50" applyFont="1" applyFill="1" applyBorder="1" applyAlignment="1">
      <alignment vertical="top" wrapText="1"/>
    </xf>
    <xf numFmtId="0" fontId="45" fillId="13" borderId="1" xfId="2" applyNumberFormat="1" applyFont="1" applyFill="1" applyBorder="1" applyAlignment="1">
      <alignment horizontal="right" vertical="top" wrapText="1"/>
    </xf>
    <xf numFmtId="165" fontId="45" fillId="13" borderId="7" xfId="2" applyNumberFormat="1" applyFont="1" applyFill="1" applyBorder="1" applyAlignment="1">
      <alignment horizontal="center" vertical="top" wrapText="1"/>
    </xf>
    <xf numFmtId="165" fontId="45" fillId="13" borderId="1" xfId="2" applyNumberFormat="1" applyFont="1" applyFill="1" applyBorder="1" applyAlignment="1">
      <alignment horizontal="center" vertical="top" wrapText="1"/>
    </xf>
    <xf numFmtId="0" fontId="48" fillId="13" borderId="1" xfId="0" applyFont="1" applyFill="1" applyBorder="1" applyAlignment="1">
      <alignment horizontal="center" vertical="top" wrapText="1"/>
    </xf>
    <xf numFmtId="165" fontId="47" fillId="13" borderId="1" xfId="10" applyNumberFormat="1" applyFont="1" applyFill="1" applyBorder="1" applyAlignment="1">
      <alignment vertical="top" wrapText="1"/>
    </xf>
    <xf numFmtId="0" fontId="45" fillId="13" borderId="1" xfId="51" applyFont="1" applyFill="1" applyBorder="1" applyAlignment="1">
      <alignment horizontal="left" vertical="top" wrapText="1"/>
    </xf>
    <xf numFmtId="165" fontId="45" fillId="13" borderId="7" xfId="2" applyNumberFormat="1" applyFont="1" applyFill="1" applyBorder="1" applyAlignment="1">
      <alignment horizontal="right" vertical="top" wrapText="1"/>
    </xf>
    <xf numFmtId="0" fontId="48" fillId="13" borderId="6" xfId="0" applyFont="1" applyFill="1" applyBorder="1" applyAlignment="1">
      <alignment horizontal="left" vertical="top" wrapText="1"/>
    </xf>
    <xf numFmtId="0" fontId="48" fillId="13" borderId="0" xfId="50" applyFont="1" applyFill="1" applyBorder="1" applyAlignment="1">
      <alignment horizontal="left" vertical="top" wrapText="1"/>
    </xf>
    <xf numFmtId="0" fontId="48" fillId="13" borderId="5" xfId="2" applyNumberFormat="1" applyFont="1" applyFill="1" applyBorder="1" applyAlignment="1">
      <alignment horizontal="left" vertical="top" wrapText="1"/>
    </xf>
    <xf numFmtId="165" fontId="48" fillId="13" borderId="7" xfId="2" applyNumberFormat="1" applyFont="1" applyFill="1" applyBorder="1" applyAlignment="1">
      <alignment horizontal="right" vertical="top" wrapText="1"/>
    </xf>
    <xf numFmtId="165" fontId="44" fillId="13" borderId="7" xfId="2" applyNumberFormat="1" applyFont="1" applyFill="1" applyBorder="1" applyAlignment="1">
      <alignment horizontal="center" vertical="top"/>
    </xf>
    <xf numFmtId="165" fontId="44" fillId="13" borderId="7" xfId="2" applyNumberFormat="1" applyFont="1" applyFill="1" applyBorder="1" applyAlignment="1">
      <alignment vertical="top"/>
    </xf>
    <xf numFmtId="167" fontId="48" fillId="13" borderId="6" xfId="58" applyNumberFormat="1" applyFont="1" applyFill="1" applyBorder="1" applyAlignment="1">
      <alignment horizontal="left" vertical="top" wrapText="1"/>
    </xf>
    <xf numFmtId="0" fontId="47" fillId="13" borderId="1" xfId="0" applyFont="1" applyFill="1" applyBorder="1" applyAlignment="1">
      <alignment horizontal="left" vertical="top" wrapText="1"/>
    </xf>
    <xf numFmtId="0" fontId="53" fillId="13" borderId="1" xfId="50" applyFont="1" applyFill="1" applyBorder="1" applyAlignment="1">
      <alignment vertical="top" wrapText="1"/>
    </xf>
    <xf numFmtId="165" fontId="45" fillId="13" borderId="1" xfId="2" applyNumberFormat="1" applyFont="1" applyFill="1" applyBorder="1" applyAlignment="1">
      <alignment vertical="top" wrapText="1"/>
    </xf>
    <xf numFmtId="165" fontId="45" fillId="13" borderId="19" xfId="2" applyNumberFormat="1" applyFont="1" applyFill="1" applyBorder="1" applyAlignment="1">
      <alignment horizontal="center" vertical="top" wrapText="1"/>
    </xf>
    <xf numFmtId="0" fontId="45" fillId="13" borderId="1" xfId="50" applyFont="1" applyFill="1" applyBorder="1" applyAlignment="1">
      <alignment vertical="top"/>
    </xf>
    <xf numFmtId="165" fontId="45" fillId="13" borderId="1" xfId="2" applyNumberFormat="1" applyFont="1" applyFill="1" applyBorder="1" applyAlignment="1">
      <alignment vertical="top"/>
    </xf>
    <xf numFmtId="165" fontId="45" fillId="13" borderId="7" xfId="2" applyNumberFormat="1" applyFont="1" applyFill="1" applyBorder="1" applyAlignment="1">
      <alignment horizontal="center" vertical="top"/>
    </xf>
    <xf numFmtId="0" fontId="51" fillId="13" borderId="1" xfId="0" applyFont="1" applyFill="1" applyBorder="1" applyAlignment="1">
      <alignment horizontal="center" vertical="top" wrapText="1"/>
    </xf>
    <xf numFmtId="0" fontId="47" fillId="13" borderId="1" xfId="0" applyFont="1" applyFill="1" applyBorder="1" applyAlignment="1">
      <alignment horizontal="center" vertical="top"/>
    </xf>
    <xf numFmtId="0" fontId="45" fillId="13" borderId="1" xfId="2" applyNumberFormat="1" applyFont="1" applyFill="1" applyBorder="1" applyAlignment="1">
      <alignment vertical="top" wrapText="1"/>
    </xf>
    <xf numFmtId="165" fontId="48" fillId="13" borderId="7" xfId="2" applyNumberFormat="1" applyFont="1" applyFill="1" applyBorder="1" applyAlignment="1">
      <alignment horizontal="center" vertical="top" wrapText="1"/>
    </xf>
    <xf numFmtId="165" fontId="48" fillId="13" borderId="1" xfId="2" applyNumberFormat="1" applyFont="1" applyFill="1" applyBorder="1" applyAlignment="1">
      <alignment horizontal="right" vertical="top" wrapText="1"/>
    </xf>
    <xf numFmtId="0" fontId="45" fillId="13" borderId="1" xfId="51" applyFont="1" applyFill="1" applyBorder="1" applyAlignment="1">
      <alignment horizontal="center" vertical="top" wrapText="1"/>
    </xf>
    <xf numFmtId="0" fontId="50" fillId="13" borderId="1" xfId="0" applyFont="1" applyFill="1" applyBorder="1" applyAlignment="1">
      <alignment vertical="top" wrapText="1"/>
    </xf>
    <xf numFmtId="165" fontId="45" fillId="13" borderId="1" xfId="2" applyNumberFormat="1" applyFont="1" applyFill="1" applyBorder="1" applyAlignment="1">
      <alignment horizontal="center" vertical="top"/>
    </xf>
    <xf numFmtId="165" fontId="48" fillId="13" borderId="1" xfId="2" applyNumberFormat="1" applyFont="1" applyFill="1" applyBorder="1" applyAlignment="1">
      <alignment horizontal="center" vertical="top" wrapText="1"/>
    </xf>
    <xf numFmtId="165" fontId="44" fillId="13" borderId="1" xfId="2" applyNumberFormat="1" applyFont="1" applyFill="1" applyBorder="1" applyAlignment="1">
      <alignment vertical="top"/>
    </xf>
    <xf numFmtId="0" fontId="44" fillId="13" borderId="1" xfId="50" applyFont="1" applyFill="1" applyBorder="1" applyAlignment="1">
      <alignment horizontal="center" vertical="top" wrapText="1"/>
    </xf>
    <xf numFmtId="165" fontId="45" fillId="13" borderId="7" xfId="2" applyNumberFormat="1" applyFont="1" applyFill="1" applyBorder="1" applyAlignment="1">
      <alignment vertical="top" wrapText="1"/>
    </xf>
    <xf numFmtId="165" fontId="45" fillId="13" borderId="0" xfId="2" applyNumberFormat="1" applyFont="1" applyFill="1" applyBorder="1" applyAlignment="1">
      <alignment horizontal="center" vertical="top" wrapText="1"/>
    </xf>
    <xf numFmtId="0" fontId="50" fillId="13" borderId="1" xfId="0" applyFont="1" applyFill="1" applyBorder="1" applyAlignment="1">
      <alignment vertical="top" wrapText="1" readingOrder="1"/>
    </xf>
    <xf numFmtId="0" fontId="47" fillId="13" borderId="1" xfId="0" applyFont="1" applyFill="1" applyBorder="1" applyAlignment="1">
      <alignment vertical="top"/>
    </xf>
    <xf numFmtId="0" fontId="45" fillId="13" borderId="1" xfId="51" applyNumberFormat="1" applyFont="1" applyFill="1" applyBorder="1" applyAlignment="1">
      <alignment horizontal="center" vertical="top" wrapText="1"/>
    </xf>
    <xf numFmtId="165" fontId="50" fillId="13" borderId="1" xfId="2" applyNumberFormat="1" applyFont="1" applyFill="1" applyBorder="1" applyAlignment="1">
      <alignment vertical="top" wrapText="1"/>
    </xf>
    <xf numFmtId="165" fontId="48" fillId="13" borderId="1" xfId="2" applyNumberFormat="1" applyFont="1" applyFill="1" applyBorder="1" applyAlignment="1">
      <alignment vertical="top" wrapText="1"/>
    </xf>
    <xf numFmtId="0" fontId="47" fillId="13" borderId="1" xfId="0" applyFont="1" applyFill="1" applyBorder="1" applyAlignment="1">
      <alignment vertical="top" wrapText="1"/>
    </xf>
    <xf numFmtId="0" fontId="45" fillId="13" borderId="1" xfId="2" applyNumberFormat="1" applyFont="1" applyFill="1" applyBorder="1" applyAlignment="1">
      <alignment horizontal="center" vertical="top" wrapText="1"/>
    </xf>
    <xf numFmtId="169" fontId="50" fillId="13" borderId="1" xfId="0" applyNumberFormat="1" applyFont="1" applyFill="1" applyBorder="1" applyAlignment="1">
      <alignment horizontal="left" vertical="top" wrapText="1"/>
    </xf>
    <xf numFmtId="0" fontId="60" fillId="22" borderId="5" xfId="21" applyFont="1" applyFill="1" applyBorder="1" applyAlignment="1">
      <alignment horizontal="center" vertical="top" wrapText="1"/>
    </xf>
    <xf numFmtId="0" fontId="57" fillId="22" borderId="5" xfId="50" applyFont="1" applyFill="1" applyBorder="1" applyAlignment="1">
      <alignment horizontal="center" vertical="top" wrapText="1"/>
    </xf>
    <xf numFmtId="0" fontId="57" fillId="22" borderId="1" xfId="50" applyFont="1" applyFill="1" applyBorder="1" applyAlignment="1">
      <alignment horizontal="center" vertical="top" wrapText="1"/>
    </xf>
    <xf numFmtId="165" fontId="57" fillId="22" borderId="1" xfId="50" applyNumberFormat="1" applyFont="1" applyFill="1" applyBorder="1" applyAlignment="1">
      <alignment horizontal="left" vertical="top" wrapText="1"/>
    </xf>
    <xf numFmtId="0" fontId="61" fillId="22" borderId="5" xfId="0" applyFont="1" applyFill="1" applyBorder="1" applyAlignment="1">
      <alignment horizontal="left" vertical="top" wrapText="1"/>
    </xf>
    <xf numFmtId="0" fontId="61" fillId="22" borderId="5" xfId="0" applyFont="1" applyFill="1" applyBorder="1" applyAlignment="1">
      <alignment horizontal="center" vertical="top" wrapText="1"/>
    </xf>
    <xf numFmtId="165" fontId="61" fillId="22" borderId="5" xfId="2" applyNumberFormat="1" applyFont="1" applyFill="1" applyBorder="1" applyAlignment="1">
      <alignment horizontal="center" vertical="top"/>
    </xf>
    <xf numFmtId="165" fontId="61" fillId="22" borderId="7" xfId="2" applyNumberFormat="1" applyFont="1" applyFill="1" applyBorder="1" applyAlignment="1">
      <alignment horizontal="center" vertical="top" wrapText="1"/>
    </xf>
    <xf numFmtId="165" fontId="61" fillId="22" borderId="1" xfId="2" applyNumberFormat="1" applyFont="1" applyFill="1" applyBorder="1" applyAlignment="1">
      <alignment horizontal="right" vertical="top" wrapText="1"/>
    </xf>
    <xf numFmtId="165" fontId="61" fillId="22" borderId="5" xfId="2" applyNumberFormat="1" applyFont="1" applyFill="1" applyBorder="1" applyAlignment="1">
      <alignment horizontal="right" vertical="top" wrapText="1"/>
    </xf>
    <xf numFmtId="0" fontId="60" fillId="22" borderId="5" xfId="0" applyFont="1" applyFill="1" applyBorder="1" applyAlignment="1">
      <alignment vertical="top" wrapText="1"/>
    </xf>
    <xf numFmtId="0" fontId="60" fillId="22" borderId="5" xfId="0" applyFont="1" applyFill="1" applyBorder="1" applyAlignment="1">
      <alignment horizontal="left" vertical="top" wrapText="1"/>
    </xf>
    <xf numFmtId="0" fontId="62" fillId="22" borderId="5" xfId="0" applyFont="1" applyFill="1" applyBorder="1" applyAlignment="1">
      <alignment horizontal="center" vertical="top" wrapText="1"/>
    </xf>
    <xf numFmtId="0" fontId="60" fillId="22" borderId="5" xfId="0" applyFont="1" applyFill="1" applyBorder="1" applyAlignment="1">
      <alignment horizontal="center" vertical="top"/>
    </xf>
    <xf numFmtId="0" fontId="57" fillId="22" borderId="5" xfId="50" applyFont="1" applyFill="1" applyBorder="1" applyAlignment="1">
      <alignment horizontal="left" vertical="top" wrapText="1"/>
    </xf>
    <xf numFmtId="0" fontId="60" fillId="22" borderId="1" xfId="21" applyFont="1" applyFill="1" applyBorder="1" applyAlignment="1">
      <alignment horizontal="center" vertical="center" wrapText="1"/>
    </xf>
    <xf numFmtId="0" fontId="57" fillId="22" borderId="1" xfId="50" applyFont="1" applyFill="1" applyBorder="1" applyAlignment="1">
      <alignment horizontal="left" vertical="top" wrapText="1"/>
    </xf>
    <xf numFmtId="165" fontId="57" fillId="22" borderId="18" xfId="2" applyNumberFormat="1" applyFont="1" applyFill="1" applyBorder="1" applyAlignment="1">
      <alignment vertical="top" wrapText="1"/>
    </xf>
    <xf numFmtId="165" fontId="57" fillId="22" borderId="18" xfId="2" applyNumberFormat="1" applyFont="1" applyFill="1" applyBorder="1" applyAlignment="1">
      <alignment horizontal="right" vertical="top" wrapText="1"/>
    </xf>
    <xf numFmtId="165" fontId="57" fillId="22" borderId="18" xfId="2" applyNumberFormat="1" applyFont="1" applyFill="1" applyBorder="1" applyAlignment="1">
      <alignment horizontal="center" vertical="top" wrapText="1"/>
    </xf>
    <xf numFmtId="0" fontId="61" fillId="22" borderId="5" xfId="0" applyFont="1" applyFill="1" applyBorder="1" applyAlignment="1">
      <alignment vertical="top" wrapText="1"/>
    </xf>
    <xf numFmtId="165" fontId="60" fillId="22" borderId="1" xfId="10" applyNumberFormat="1" applyFont="1" applyFill="1" applyBorder="1" applyAlignment="1">
      <alignment vertical="top" wrapText="1"/>
    </xf>
    <xf numFmtId="0" fontId="60" fillId="22" borderId="1" xfId="21" applyFont="1" applyFill="1" applyBorder="1" applyAlignment="1">
      <alignment horizontal="center" vertical="top" wrapText="1"/>
    </xf>
    <xf numFmtId="0" fontId="57" fillId="22" borderId="2" xfId="50" applyFont="1" applyFill="1" applyBorder="1" applyAlignment="1">
      <alignment horizontal="left" vertical="top" wrapText="1"/>
    </xf>
    <xf numFmtId="165" fontId="57" fillId="22" borderId="1" xfId="2" applyNumberFormat="1" applyFont="1" applyFill="1" applyBorder="1" applyAlignment="1">
      <alignment vertical="top" wrapText="1"/>
    </xf>
    <xf numFmtId="3" fontId="61" fillId="22" borderId="1" xfId="0" applyNumberFormat="1" applyFont="1" applyFill="1" applyBorder="1" applyAlignment="1">
      <alignment horizontal="right" vertical="top" wrapText="1"/>
    </xf>
    <xf numFmtId="165" fontId="61" fillId="22" borderId="18" xfId="2" applyNumberFormat="1" applyFont="1" applyFill="1" applyBorder="1" applyAlignment="1">
      <alignment horizontal="center" vertical="top" wrapText="1"/>
    </xf>
    <xf numFmtId="165" fontId="57" fillId="22" borderId="1" xfId="2" applyNumberFormat="1" applyFont="1" applyFill="1" applyBorder="1" applyAlignment="1">
      <alignment horizontal="right" vertical="top" wrapText="1"/>
    </xf>
    <xf numFmtId="3" fontId="61" fillId="22" borderId="7" xfId="0" applyNumberFormat="1" applyFont="1" applyFill="1" applyBorder="1" applyAlignment="1">
      <alignment horizontal="right" vertical="top" wrapText="1"/>
    </xf>
    <xf numFmtId="0" fontId="56" fillId="22" borderId="1" xfId="50" applyFont="1" applyFill="1" applyBorder="1" applyAlignment="1">
      <alignment vertical="top"/>
    </xf>
    <xf numFmtId="0" fontId="57" fillId="22" borderId="1" xfId="50" applyFont="1" applyFill="1" applyBorder="1" applyAlignment="1">
      <alignment vertical="top" wrapText="1"/>
    </xf>
    <xf numFmtId="165" fontId="57" fillId="22" borderId="7" xfId="2" applyNumberFormat="1" applyFont="1" applyFill="1" applyBorder="1" applyAlignment="1">
      <alignment horizontal="right" vertical="top" wrapText="1"/>
    </xf>
    <xf numFmtId="165" fontId="57" fillId="22" borderId="7" xfId="2" applyNumberFormat="1" applyFont="1" applyFill="1" applyBorder="1" applyAlignment="1">
      <alignment horizontal="center" vertical="top" wrapText="1"/>
    </xf>
    <xf numFmtId="165" fontId="57" fillId="22" borderId="1" xfId="27" applyNumberFormat="1" applyFont="1" applyFill="1" applyBorder="1" applyAlignment="1">
      <alignment horizontal="center" vertical="top" wrapText="1"/>
    </xf>
    <xf numFmtId="0" fontId="61" fillId="22" borderId="1" xfId="0" applyFont="1" applyFill="1" applyBorder="1" applyAlignment="1">
      <alignment horizontal="left" vertical="top" wrapText="1"/>
    </xf>
    <xf numFmtId="165" fontId="61" fillId="22" borderId="5" xfId="2" applyNumberFormat="1" applyFont="1" applyFill="1" applyBorder="1" applyAlignment="1">
      <alignment vertical="top" wrapText="1"/>
    </xf>
    <xf numFmtId="0" fontId="61" fillId="22" borderId="1" xfId="0" applyFont="1" applyFill="1" applyBorder="1" applyAlignment="1">
      <alignment horizontal="center" vertical="top" wrapText="1"/>
    </xf>
    <xf numFmtId="0" fontId="57" fillId="22" borderId="1" xfId="50" applyFont="1" applyFill="1" applyBorder="1" applyAlignment="1">
      <alignment vertical="top"/>
    </xf>
    <xf numFmtId="0" fontId="57" fillId="22" borderId="1" xfId="50" applyFont="1" applyFill="1" applyBorder="1" applyAlignment="1">
      <alignment horizontal="center" vertical="top"/>
    </xf>
    <xf numFmtId="165" fontId="57" fillId="22" borderId="1" xfId="2" applyNumberFormat="1" applyFont="1" applyFill="1" applyBorder="1" applyAlignment="1">
      <alignment horizontal="right" vertical="top"/>
    </xf>
    <xf numFmtId="165" fontId="57" fillId="22" borderId="1" xfId="2" applyNumberFormat="1" applyFont="1" applyFill="1" applyBorder="1" applyAlignment="1">
      <alignment horizontal="center" vertical="top"/>
    </xf>
    <xf numFmtId="165" fontId="57" fillId="22" borderId="1" xfId="27" applyNumberFormat="1" applyFont="1" applyFill="1" applyBorder="1" applyAlignment="1">
      <alignment horizontal="center" vertical="top"/>
    </xf>
    <xf numFmtId="165" fontId="57" fillId="22" borderId="1" xfId="27" applyNumberFormat="1" applyFont="1" applyFill="1" applyBorder="1" applyAlignment="1">
      <alignment horizontal="right" vertical="top"/>
    </xf>
    <xf numFmtId="0" fontId="57" fillId="22" borderId="1" xfId="50" applyFont="1" applyFill="1" applyBorder="1" applyAlignment="1">
      <alignment horizontal="left" vertical="top"/>
    </xf>
    <xf numFmtId="0" fontId="57" fillId="22" borderId="1" xfId="99" applyFont="1" applyFill="1" applyBorder="1" applyAlignment="1">
      <alignment horizontal="left" vertical="top" wrapText="1"/>
    </xf>
    <xf numFmtId="165" fontId="57" fillId="22" borderId="1" xfId="80" applyNumberFormat="1" applyFont="1" applyFill="1" applyBorder="1" applyAlignment="1">
      <alignment horizontal="center" vertical="top" wrapText="1"/>
    </xf>
    <xf numFmtId="165" fontId="57" fillId="22" borderId="1" xfId="2" applyNumberFormat="1" applyFont="1" applyFill="1" applyBorder="1" applyAlignment="1">
      <alignment horizontal="center" vertical="top" wrapText="1"/>
    </xf>
    <xf numFmtId="0" fontId="61" fillId="22" borderId="1" xfId="0" applyFont="1" applyFill="1" applyBorder="1" applyAlignment="1">
      <alignment vertical="top" wrapText="1"/>
    </xf>
    <xf numFmtId="0" fontId="63" fillId="22" borderId="1" xfId="0" applyFont="1" applyFill="1" applyBorder="1" applyAlignment="1">
      <alignment horizontal="left" vertical="top" wrapText="1"/>
    </xf>
    <xf numFmtId="165" fontId="61" fillId="22" borderId="1" xfId="2" applyNumberFormat="1" applyFont="1" applyFill="1" applyBorder="1" applyAlignment="1">
      <alignment horizontal="center" vertical="top"/>
    </xf>
    <xf numFmtId="165" fontId="61" fillId="22" borderId="1" xfId="2" applyNumberFormat="1" applyFont="1" applyFill="1" applyBorder="1" applyAlignment="1">
      <alignment horizontal="center" vertical="top" wrapText="1"/>
    </xf>
    <xf numFmtId="0" fontId="60" fillId="22" borderId="1" xfId="0" applyFont="1" applyFill="1" applyBorder="1" applyAlignment="1">
      <alignment vertical="top" wrapText="1"/>
    </xf>
    <xf numFmtId="0" fontId="60" fillId="22" borderId="1" xfId="0" applyFont="1" applyFill="1" applyBorder="1" applyAlignment="1">
      <alignment horizontal="left" vertical="top" wrapText="1"/>
    </xf>
    <xf numFmtId="0" fontId="62" fillId="22" borderId="1" xfId="0" applyFont="1" applyFill="1" applyBorder="1" applyAlignment="1">
      <alignment horizontal="center" vertical="top" wrapText="1"/>
    </xf>
    <xf numFmtId="0" fontId="60" fillId="22" borderId="1" xfId="0" applyFont="1" applyFill="1" applyBorder="1" applyAlignment="1">
      <alignment horizontal="center" vertical="top"/>
    </xf>
    <xf numFmtId="165" fontId="61" fillId="22" borderId="1" xfId="2" applyNumberFormat="1" applyFont="1" applyFill="1" applyBorder="1" applyAlignment="1">
      <alignment vertical="top" wrapText="1"/>
    </xf>
    <xf numFmtId="165" fontId="60" fillId="22" borderId="1" xfId="10" applyNumberFormat="1" applyFont="1" applyFill="1" applyBorder="1" applyAlignment="1">
      <alignment horizontal="center" vertical="top" wrapText="1"/>
    </xf>
    <xf numFmtId="49" fontId="57" fillId="22" borderId="1" xfId="84" applyNumberFormat="1" applyFont="1" applyFill="1" applyBorder="1" applyAlignment="1">
      <alignment horizontal="left" vertical="top" wrapText="1"/>
    </xf>
    <xf numFmtId="166" fontId="57" fillId="22" borderId="1" xfId="84" applyNumberFormat="1" applyFont="1" applyFill="1" applyBorder="1" applyAlignment="1">
      <alignment horizontal="center" vertical="top" wrapText="1"/>
    </xf>
    <xf numFmtId="0" fontId="62" fillId="22" borderId="1" xfId="21" applyFont="1" applyFill="1" applyBorder="1" applyAlignment="1">
      <alignment horizontal="center" vertical="top" wrapText="1"/>
    </xf>
    <xf numFmtId="165" fontId="61" fillId="22" borderId="5" xfId="2" applyNumberFormat="1" applyFont="1" applyFill="1" applyBorder="1" applyAlignment="1">
      <alignment horizontal="center" vertical="top" wrapText="1"/>
    </xf>
    <xf numFmtId="0" fontId="61" fillId="22" borderId="6" xfId="0" applyFont="1" applyFill="1" applyBorder="1" applyAlignment="1">
      <alignment vertical="top" wrapText="1"/>
    </xf>
    <xf numFmtId="0" fontId="57" fillId="22" borderId="7" xfId="50" applyFont="1" applyFill="1" applyBorder="1" applyAlignment="1">
      <alignment horizontal="center" vertical="top" wrapText="1"/>
    </xf>
    <xf numFmtId="0" fontId="57" fillId="22" borderId="3" xfId="50" applyFont="1" applyFill="1" applyBorder="1" applyAlignment="1">
      <alignment vertical="top"/>
    </xf>
    <xf numFmtId="0" fontId="57" fillId="22" borderId="3" xfId="50" applyFont="1" applyFill="1" applyBorder="1" applyAlignment="1">
      <alignment vertical="top" wrapText="1"/>
    </xf>
    <xf numFmtId="165" fontId="57" fillId="22" borderId="3" xfId="2" applyNumberFormat="1" applyFont="1" applyFill="1" applyBorder="1" applyAlignment="1">
      <alignment horizontal="right" vertical="top"/>
    </xf>
    <xf numFmtId="165" fontId="57" fillId="22" borderId="3" xfId="2" applyNumberFormat="1" applyFont="1" applyFill="1" applyBorder="1" applyAlignment="1">
      <alignment horizontal="center" vertical="top"/>
    </xf>
    <xf numFmtId="165" fontId="57" fillId="22" borderId="3" xfId="27" applyNumberFormat="1" applyFont="1" applyFill="1" applyBorder="1" applyAlignment="1">
      <alignment horizontal="center" vertical="top"/>
    </xf>
    <xf numFmtId="0" fontId="57" fillId="22" borderId="3" xfId="50" applyFont="1" applyFill="1" applyBorder="1" applyAlignment="1">
      <alignment horizontal="left" vertical="top"/>
    </xf>
    <xf numFmtId="0" fontId="62" fillId="22" borderId="1" xfId="21" applyFont="1" applyFill="1" applyBorder="1" applyAlignment="1">
      <alignment horizontal="center" vertical="center" wrapText="1"/>
    </xf>
    <xf numFmtId="0" fontId="56" fillId="22" borderId="1" xfId="50" applyFont="1" applyFill="1" applyBorder="1" applyAlignment="1">
      <alignment horizontal="center" vertical="center"/>
    </xf>
    <xf numFmtId="165" fontId="57" fillId="22" borderId="1" xfId="2" applyNumberFormat="1" applyFont="1" applyFill="1" applyBorder="1" applyAlignment="1">
      <alignment horizontal="left" vertical="top" wrapText="1"/>
    </xf>
    <xf numFmtId="165" fontId="57" fillId="22" borderId="7" xfId="27" applyNumberFormat="1" applyFont="1" applyFill="1" applyBorder="1" applyAlignment="1">
      <alignment horizontal="center" vertical="top" wrapText="1"/>
    </xf>
    <xf numFmtId="165" fontId="61" fillId="22" borderId="6" xfId="2" applyNumberFormat="1" applyFont="1" applyFill="1" applyBorder="1" applyAlignment="1">
      <alignment vertical="top" wrapText="1"/>
    </xf>
    <xf numFmtId="165" fontId="57" fillId="22" borderId="7" xfId="2" applyNumberFormat="1" applyFont="1" applyFill="1" applyBorder="1" applyAlignment="1">
      <alignment horizontal="center" vertical="top"/>
    </xf>
    <xf numFmtId="165" fontId="57" fillId="22" borderId="7" xfId="27" applyNumberFormat="1" applyFont="1" applyFill="1" applyBorder="1" applyAlignment="1">
      <alignment horizontal="center" vertical="top"/>
    </xf>
    <xf numFmtId="0" fontId="57" fillId="22" borderId="6" xfId="50" applyFont="1" applyFill="1" applyBorder="1" applyAlignment="1">
      <alignment vertical="top"/>
    </xf>
    <xf numFmtId="0" fontId="60" fillId="22" borderId="1" xfId="0" applyFont="1" applyFill="1" applyBorder="1" applyAlignment="1">
      <alignment horizontal="center" vertical="top" wrapText="1"/>
    </xf>
    <xf numFmtId="0" fontId="61" fillId="22" borderId="1" xfId="0" applyFont="1" applyFill="1" applyBorder="1" applyAlignment="1">
      <alignment horizontal="left" vertical="top"/>
    </xf>
    <xf numFmtId="3" fontId="61" fillId="22" borderId="1" xfId="0" applyNumberFormat="1" applyFont="1" applyFill="1" applyBorder="1" applyAlignment="1">
      <alignment horizontal="center"/>
    </xf>
    <xf numFmtId="165" fontId="57" fillId="22" borderId="1" xfId="94" applyNumberFormat="1" applyFont="1" applyFill="1" applyBorder="1" applyAlignment="1">
      <alignment vertical="top" wrapText="1"/>
    </xf>
    <xf numFmtId="165" fontId="57" fillId="22" borderId="1" xfId="94" applyNumberFormat="1" applyFont="1" applyFill="1" applyBorder="1" applyAlignment="1">
      <alignment horizontal="right" vertical="top" wrapText="1"/>
    </xf>
    <xf numFmtId="0" fontId="61" fillId="22" borderId="1" xfId="97" applyFont="1" applyFill="1" applyBorder="1" applyAlignment="1">
      <alignment vertical="top" wrapText="1"/>
    </xf>
    <xf numFmtId="0" fontId="61" fillId="22" borderId="1" xfId="97" applyFont="1" applyFill="1" applyBorder="1" applyAlignment="1">
      <alignment horizontal="left" vertical="top" wrapText="1"/>
    </xf>
    <xf numFmtId="0" fontId="61" fillId="22" borderId="1" xfId="97" applyFont="1" applyFill="1" applyBorder="1" applyAlignment="1">
      <alignment horizontal="center" vertical="top" wrapText="1"/>
    </xf>
    <xf numFmtId="3" fontId="61" fillId="22" borderId="1" xfId="97" applyNumberFormat="1" applyFont="1" applyFill="1" applyBorder="1" applyAlignment="1">
      <alignment horizontal="right" vertical="top" wrapText="1"/>
    </xf>
    <xf numFmtId="165" fontId="57" fillId="22" borderId="1" xfId="2" applyNumberFormat="1" applyFont="1" applyFill="1" applyBorder="1" applyAlignment="1">
      <alignment vertical="top"/>
    </xf>
    <xf numFmtId="0" fontId="60" fillId="22" borderId="1" xfId="0" applyFont="1" applyFill="1" applyBorder="1" applyAlignment="1">
      <alignment vertical="top"/>
    </xf>
    <xf numFmtId="165" fontId="61" fillId="22" borderId="7" xfId="2" applyNumberFormat="1" applyFont="1" applyFill="1" applyBorder="1" applyAlignment="1">
      <alignment horizontal="right" vertical="top" wrapText="1"/>
    </xf>
    <xf numFmtId="0" fontId="57" fillId="22" borderId="7" xfId="50" applyFont="1" applyFill="1" applyBorder="1" applyAlignment="1">
      <alignment horizontal="left" vertical="top" wrapText="1"/>
    </xf>
    <xf numFmtId="165" fontId="101" fillId="12" borderId="0" xfId="2" applyNumberFormat="1" applyFont="1" applyFill="1" applyAlignment="1">
      <alignment vertical="top"/>
    </xf>
    <xf numFmtId="165" fontId="57" fillId="12" borderId="0" xfId="2" applyNumberFormat="1" applyFont="1" applyFill="1" applyAlignment="1">
      <alignment horizontal="right" vertical="top"/>
    </xf>
    <xf numFmtId="0" fontId="56" fillId="12" borderId="4" xfId="50" applyFont="1" applyFill="1" applyBorder="1" applyAlignment="1">
      <alignment horizontal="center" vertical="top"/>
    </xf>
    <xf numFmtId="165" fontId="61" fillId="12" borderId="1" xfId="2" applyNumberFormat="1" applyFont="1" applyFill="1" applyBorder="1" applyAlignment="1">
      <alignment horizontal="right" vertical="top" wrapText="1"/>
    </xf>
    <xf numFmtId="165" fontId="44" fillId="12" borderId="4" xfId="2" applyNumberFormat="1" applyFont="1" applyFill="1" applyBorder="1" applyAlignment="1">
      <alignment vertical="top"/>
    </xf>
    <xf numFmtId="165" fontId="45" fillId="12" borderId="1" xfId="2" applyNumberFormat="1" applyFont="1" applyFill="1" applyBorder="1" applyAlignment="1">
      <alignment horizontal="right" vertical="top" wrapText="1"/>
    </xf>
    <xf numFmtId="165" fontId="48" fillId="12" borderId="1" xfId="2" applyNumberFormat="1" applyFont="1" applyFill="1" applyBorder="1" applyAlignment="1">
      <alignment vertical="top"/>
    </xf>
    <xf numFmtId="165" fontId="48" fillId="12" borderId="1" xfId="2" applyNumberFormat="1" applyFont="1" applyFill="1" applyBorder="1" applyAlignment="1">
      <alignment horizontal="right" vertical="top" wrapText="1"/>
    </xf>
    <xf numFmtId="165" fontId="45" fillId="12" borderId="7" xfId="2" applyNumberFormat="1" applyFont="1" applyFill="1" applyBorder="1" applyAlignment="1">
      <alignment vertical="top" wrapText="1"/>
    </xf>
    <xf numFmtId="165" fontId="48" fillId="12" borderId="1" xfId="2" applyNumberFormat="1" applyFont="1" applyFill="1" applyBorder="1" applyAlignment="1">
      <alignment vertical="top" wrapText="1"/>
    </xf>
    <xf numFmtId="165" fontId="45" fillId="12" borderId="1" xfId="2" applyNumberFormat="1" applyFont="1" applyFill="1" applyBorder="1" applyAlignment="1">
      <alignment horizontal="center" vertical="top" wrapText="1"/>
    </xf>
    <xf numFmtId="165" fontId="45" fillId="12" borderId="1" xfId="2" applyNumberFormat="1" applyFont="1" applyFill="1" applyBorder="1" applyAlignment="1">
      <alignment vertical="top" wrapText="1"/>
    </xf>
    <xf numFmtId="165" fontId="50" fillId="12" borderId="5" xfId="2" applyNumberFormat="1" applyFont="1" applyFill="1" applyBorder="1" applyAlignment="1">
      <alignment vertical="top" wrapText="1"/>
    </xf>
    <xf numFmtId="0" fontId="76" fillId="0" borderId="0" xfId="50" applyFont="1" applyFill="1" applyAlignment="1">
      <alignment vertical="top"/>
    </xf>
    <xf numFmtId="0" fontId="106" fillId="12" borderId="0" xfId="50" applyFont="1" applyFill="1" applyAlignment="1">
      <alignment vertical="top"/>
    </xf>
    <xf numFmtId="0" fontId="57" fillId="16" borderId="0" xfId="50" applyFont="1" applyFill="1" applyAlignment="1">
      <alignment horizontal="center" vertical="top"/>
    </xf>
    <xf numFmtId="0" fontId="45" fillId="12" borderId="0" xfId="50" applyFont="1" applyFill="1" applyAlignment="1">
      <alignment vertical="top"/>
    </xf>
    <xf numFmtId="0" fontId="45" fillId="23" borderId="1" xfId="50" applyFont="1" applyFill="1" applyBorder="1" applyAlignment="1">
      <alignment horizontal="center" vertical="top"/>
    </xf>
    <xf numFmtId="0" fontId="47" fillId="23" borderId="1" xfId="21" applyFont="1" applyFill="1" applyBorder="1" applyAlignment="1">
      <alignment horizontal="center" vertical="top" wrapText="1"/>
    </xf>
    <xf numFmtId="0" fontId="44" fillId="23" borderId="1" xfId="50" applyFont="1" applyFill="1" applyBorder="1" applyAlignment="1">
      <alignment horizontal="center" vertical="top"/>
    </xf>
    <xf numFmtId="0" fontId="47" fillId="23" borderId="3" xfId="21" applyFont="1" applyFill="1" applyBorder="1" applyAlignment="1">
      <alignment horizontal="center" vertical="top" wrapText="1"/>
    </xf>
    <xf numFmtId="0" fontId="60" fillId="23" borderId="1" xfId="21" applyFont="1" applyFill="1" applyBorder="1" applyAlignment="1">
      <alignment horizontal="center" vertical="top" wrapText="1"/>
    </xf>
    <xf numFmtId="0" fontId="56" fillId="23" borderId="1" xfId="50" applyFont="1" applyFill="1" applyBorder="1" applyAlignment="1">
      <alignment vertical="top"/>
    </xf>
    <xf numFmtId="0" fontId="57" fillId="23" borderId="1" xfId="50" applyFont="1" applyFill="1" applyBorder="1" applyAlignment="1">
      <alignment horizontal="center" vertical="center"/>
    </xf>
    <xf numFmtId="0" fontId="57" fillId="23" borderId="1" xfId="50" applyFont="1" applyFill="1" applyBorder="1" applyAlignment="1">
      <alignment vertical="top"/>
    </xf>
    <xf numFmtId="0" fontId="60" fillId="23" borderId="1" xfId="21" applyFont="1" applyFill="1" applyBorder="1" applyAlignment="1">
      <alignment horizontal="center" vertical="center" wrapText="1"/>
    </xf>
    <xf numFmtId="0" fontId="62" fillId="23" borderId="1" xfId="21" applyFont="1" applyFill="1" applyBorder="1" applyAlignment="1">
      <alignment horizontal="center" vertical="top" wrapText="1"/>
    </xf>
    <xf numFmtId="165" fontId="107" fillId="0" borderId="0" xfId="0" applyNumberFormat="1" applyFont="1"/>
  </cellXfs>
  <cellStyles count="115">
    <cellStyle name=" 1" xfId="1"/>
    <cellStyle name="Comma" xfId="2" builtinId="3"/>
    <cellStyle name="Comma 10" xfId="75"/>
    <cellStyle name="Comma 10 2" xfId="77"/>
    <cellStyle name="Comma 11 2" xfId="57"/>
    <cellStyle name="Comma 11_รายการสิ่งก่อสร้าง_๓ธค๕๗" xfId="3"/>
    <cellStyle name="Comma 12 2" xfId="56"/>
    <cellStyle name="Comma 12 2 2" xfId="104"/>
    <cellStyle name="Comma 12 2 3" xfId="109"/>
    <cellStyle name="Comma 12 2 4" xfId="112"/>
    <cellStyle name="Comma 151" xfId="91"/>
    <cellStyle name="Comma 2" xfId="4"/>
    <cellStyle name="Comma 2 10" xfId="55"/>
    <cellStyle name="Comma 2 2" xfId="5"/>
    <cellStyle name="Comma 2 2 2" xfId="78"/>
    <cellStyle name="Comma 2 3" xfId="60"/>
    <cellStyle name="Comma 2 5" xfId="82"/>
    <cellStyle name="Comma 2 5 2" xfId="106"/>
    <cellStyle name="Comma 2 5 3" xfId="111"/>
    <cellStyle name="Comma 2 5 4" xfId="114"/>
    <cellStyle name="Comma 3" xfId="6"/>
    <cellStyle name="Comma 3 2" xfId="7"/>
    <cellStyle name="Comma 4" xfId="61"/>
    <cellStyle name="Comma 4 10" xfId="90"/>
    <cellStyle name="Comma 5" xfId="8"/>
    <cellStyle name="Comma 6" xfId="9"/>
    <cellStyle name="Comma 6 3" xfId="63"/>
    <cellStyle name="Comma 7" xfId="79"/>
    <cellStyle name="Comma 9" xfId="10"/>
    <cellStyle name="Comma 9 2" xfId="11"/>
    <cellStyle name="Comma 9 2 2" xfId="102"/>
    <cellStyle name="Comma 9 3" xfId="12"/>
    <cellStyle name="Comma 9 4" xfId="96"/>
    <cellStyle name="Normal" xfId="0" builtinId="0"/>
    <cellStyle name="Normal 10" xfId="71"/>
    <cellStyle name="Normal 11" xfId="69"/>
    <cellStyle name="Normal 12" xfId="13"/>
    <cellStyle name="Normal 13 3" xfId="107"/>
    <cellStyle name="Normal 18" xfId="74"/>
    <cellStyle name="Normal 2" xfId="14"/>
    <cellStyle name="Normal 2 2" xfId="15"/>
    <cellStyle name="Normal 2 2 2" xfId="76"/>
    <cellStyle name="Normal 2 3" xfId="58"/>
    <cellStyle name="Normal 2 4" xfId="81"/>
    <cellStyle name="Normal 22" xfId="87"/>
    <cellStyle name="Normal 3" xfId="16"/>
    <cellStyle name="Normal 3 2" xfId="17"/>
    <cellStyle name="Normal 3 3" xfId="70"/>
    <cellStyle name="Normal 3 3 2" xfId="105"/>
    <cellStyle name="Normal 3 3 3" xfId="110"/>
    <cellStyle name="Normal 3 3 4" xfId="113"/>
    <cellStyle name="Normal 3 4" xfId="98"/>
    <cellStyle name="Normal 4" xfId="18"/>
    <cellStyle name="Normal 4 2" xfId="19"/>
    <cellStyle name="Normal 4 2 2" xfId="83"/>
    <cellStyle name="Normal 5" xfId="88"/>
    <cellStyle name="Normal 5 2 2 2" xfId="65"/>
    <cellStyle name="Normal 5 3" xfId="89"/>
    <cellStyle name="Normal 5 5" xfId="92"/>
    <cellStyle name="Normal 6" xfId="20"/>
    <cellStyle name="Normal 8_พวงรายการพี่หญิงปรับแก้(ใหม่)" xfId="21"/>
    <cellStyle name="Normal 9" xfId="22"/>
    <cellStyle name="Percent" xfId="108" builtinId="5"/>
    <cellStyle name="Style 1" xfId="23"/>
    <cellStyle name="Style 1 3" xfId="24"/>
    <cellStyle name="เครื่องหมายจุลภาค 10" xfId="25"/>
    <cellStyle name="เครื่องหมายจุลภาค 2" xfId="26"/>
    <cellStyle name="เครื่องหมายจุลภาค 2 2" xfId="27"/>
    <cellStyle name="เครื่องหมายจุลภาค 2 2 2" xfId="80"/>
    <cellStyle name="เครื่องหมายจุลภาค 2 2 3" xfId="95"/>
    <cellStyle name="เครื่องหมายจุลภาค 2 3 2" xfId="62"/>
    <cellStyle name="เครื่องหมายจุลภาค 3" xfId="67"/>
    <cellStyle name="เครื่องหมายจุลภาค 4" xfId="28"/>
    <cellStyle name="เครื่องหมายจุลภาค 7" xfId="29"/>
    <cellStyle name="เครื่องหมายจุลภาค 7 2" xfId="100"/>
    <cellStyle name="จุลภาค 2" xfId="72"/>
    <cellStyle name="จุลภาค 2 2" xfId="101"/>
    <cellStyle name="จุลภาค 3" xfId="94"/>
    <cellStyle name="จุลภาค 4" xfId="73"/>
    <cellStyle name="ปกติ 2" xfId="30"/>
    <cellStyle name="ปกติ 2 10" xfId="31"/>
    <cellStyle name="ปกติ 2 13" xfId="32"/>
    <cellStyle name="ปกติ 2 14" xfId="33"/>
    <cellStyle name="ปกติ 2 15" xfId="34"/>
    <cellStyle name="ปกติ 2 16" xfId="35"/>
    <cellStyle name="ปกติ 2 17" xfId="36"/>
    <cellStyle name="ปกติ 2 18" xfId="37"/>
    <cellStyle name="ปกติ 2 19" xfId="38"/>
    <cellStyle name="ปกติ 2 2" xfId="39"/>
    <cellStyle name="ปกติ 2 2 2" xfId="84"/>
    <cellStyle name="ปกติ 2 20" xfId="40"/>
    <cellStyle name="ปกติ 2 21" xfId="41"/>
    <cellStyle name="ปกติ 2 22" xfId="42"/>
    <cellStyle name="ปกติ 2 3" xfId="43"/>
    <cellStyle name="ปกติ 2 4" xfId="44"/>
    <cellStyle name="ปกติ 2 5" xfId="45"/>
    <cellStyle name="ปกติ 2 6" xfId="46"/>
    <cellStyle name="ปกติ 2 7" xfId="47"/>
    <cellStyle name="ปกติ 2 8" xfId="48"/>
    <cellStyle name="ปกติ 2 9" xfId="49"/>
    <cellStyle name="ปกติ 25" xfId="86"/>
    <cellStyle name="ปกติ 3" xfId="50"/>
    <cellStyle name="ปกติ 3 2" xfId="68"/>
    <cellStyle name="ปกติ 3 2 3" xfId="64"/>
    <cellStyle name="ปกติ 3 3" xfId="59"/>
    <cellStyle name="ปกติ 4" xfId="66"/>
    <cellStyle name="ปกติ 4 2" xfId="51"/>
    <cellStyle name="ปกติ 4_1.u0E25u0E07u0E17u0E38u0E19  59 u0E40u0E02u0E15 10_u0E02u0E2Du0E1Eu0E34u0E40u0E28u0E29  111257" xfId="52"/>
    <cellStyle name="ปกติ 5" xfId="93"/>
    <cellStyle name="ปกติ 6" xfId="85"/>
    <cellStyle name="ปกติ 7" xfId="53"/>
    <cellStyle name="ปกติ 7 2" xfId="103"/>
    <cellStyle name="ปกติ 8" xfId="97"/>
    <cellStyle name="ปกติ_รายการครุภัณฑ์_๓ธค๕๗ (ข้อมูลนำเข้า)" xfId="99"/>
    <cellStyle name="ลักษณะ 1" xfId="54"/>
  </cellStyles>
  <dxfs count="0"/>
  <tableStyles count="0" defaultTableStyle="TableStyleMedium9" defaultPivotStyle="PivotStyleLight16"/>
  <colors>
    <mruColors>
      <color rgb="FFCCFFFF"/>
      <color rgb="FFFFCCCC"/>
      <color rgb="FFCCFF66"/>
      <color rgb="FFFFCC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2540</xdr:colOff>
      <xdr:row>0</xdr:row>
      <xdr:rowOff>0</xdr:rowOff>
    </xdr:from>
    <xdr:to>
      <xdr:col>19</xdr:col>
      <xdr:colOff>508930</xdr:colOff>
      <xdr:row>39</xdr:row>
      <xdr:rowOff>20320</xdr:rowOff>
    </xdr:to>
    <xdr:pic>
      <xdr:nvPicPr>
        <xdr:cNvPr id="2" name="รูปภาพ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10584180" y="0"/>
          <a:ext cx="4773590" cy="6969760"/>
        </a:xfrm>
        <a:prstGeom prst="rect">
          <a:avLst/>
        </a:prstGeom>
      </xdr:spPr>
    </xdr:pic>
    <xdr:clientData/>
  </xdr:twoCellAnchor>
  <xdr:twoCellAnchor editAs="oneCell">
    <xdr:from>
      <xdr:col>20</xdr:col>
      <xdr:colOff>347980</xdr:colOff>
      <xdr:row>0</xdr:row>
      <xdr:rowOff>10160</xdr:rowOff>
    </xdr:from>
    <xdr:to>
      <xdr:col>28</xdr:col>
      <xdr:colOff>241291</xdr:colOff>
      <xdr:row>39</xdr:row>
      <xdr:rowOff>25400</xdr:rowOff>
    </xdr:to>
    <xdr:pic>
      <xdr:nvPicPr>
        <xdr:cNvPr id="3" name="รูปภาพ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stretch>
          <a:fillRect/>
        </a:stretch>
      </xdr:blipFill>
      <xdr:spPr>
        <a:xfrm>
          <a:off x="15806420" y="10160"/>
          <a:ext cx="4770111" cy="6964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627;&#3609;&#3656;&#3623;&#3618;&#3626;&#3656;&#3591;&#3617;&#3634;/&#3619;&#3614;.&#3627;&#3609;&#3629;&#3591;&#3652;&#3612;&#3656;%20&#3649;&#3612;&#3609;&#3588;&#3635;&#3586;&#3629;&#3591;&#3610;&#3621;&#3591;&#3607;&#3640;&#3609;%2067%20&#3648;&#3586;&#3605;&#3626;&#3640;&#3586;&#3616;&#3634;&#3614;&#3607;&#3637;&#3656;%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627;&#3609;&#3656;&#3623;&#3618;&#3626;&#3656;&#3591;&#3617;&#3634;/&#3626;&#3626;&#3629;.&#3648;&#3586;&#3634;&#3588;&#3657;&#3629;%20&#3649;&#3612;&#3609;&#3588;&#3635;&#3586;&#3629;&#3591;&#3610;&#3621;&#3591;&#3607;&#3640;&#3609;%2067%20&#3648;&#3586;&#3605;&#3626;&#3640;&#3586;&#3616;&#3634;&#3614;&#3607;&#3637;&#3656;%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627;&#3609;&#3656;&#3623;&#3618;&#3626;&#3656;&#3591;&#3617;&#3634;/&#3619;&#3614;.&#3623;&#3636;&#3648;&#3594;&#3637;&#3618;&#3619;&#3610;&#3640;&#3619;&#3637;%20&#3649;&#3612;&#3609;&#3588;&#3635;&#3586;&#3629;&#3591;&#3610;&#3621;&#3591;&#3607;&#3640;&#3609;%2067%20&#3648;&#3586;&#3605;&#3626;&#3640;&#3586;&#3616;&#3634;&#3614;&#3607;&#3637;&#3656;%202%20-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627;&#3609;&#3656;&#3623;&#3618;&#3626;&#3656;&#3591;&#3617;&#3634;/&#3619;&#3614;&#3619;.&#3627;&#3621;&#3656;&#3617;&#3648;&#3585;&#3656;&#3634;%20&#3649;&#3612;&#3609;&#3588;&#3635;&#3586;&#3629;&#3591;&#3610;&#3621;&#3591;&#3607;&#3640;&#3609;%2067(18%20&#3626;&#3588;.6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3627;&#3609;&#3656;&#3623;&#3618;&#3626;&#3656;&#3591;&#3617;&#3634;/&#3626;&#3626;&#3629;.&#3623;&#3633;&#3591;&#3650;&#3611;&#3656;&#3591;%20&#3649;&#3612;&#3609;&#3588;&#3635;&#3586;&#3629;&#3591;&#3610;&#3621;&#3591;&#3607;&#3640;&#3609;%2016-8-6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3627;&#3609;&#3656;&#3623;&#3618;&#3626;&#3656;&#3591;&#3617;&#3634;/&#3626;&#3626;&#3629;.&#3627;&#3621;&#3656;&#3617;&#3626;&#3633;&#3585;%20&#3649;&#3612;&#3609;&#3588;&#3635;&#3586;&#3629;&#3591;&#3610;&#3621;&#3591;&#3607;&#3640;&#3609;%2067%20&#3648;&#3586;&#3605;&#3626;&#3640;&#3586;&#3616;&#3634;&#3614;&#3607;&#3637;&#3656;%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627;&#3609;&#3656;&#3623;&#3618;&#3626;&#3656;&#3591;&#3617;&#3634;/&#3619;&#3614;.&#3609;&#3657;&#3635;&#3627;&#3609;&#3634;&#3623;&#3649;&#3612;&#3609;&#3588;&#3635;&#3586;&#3629;&#3591;&#3610;&#3621;&#3591;&#3607;&#3640;&#3609;6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3585;&#3657;&#3629;&#3618;\&#3585;&#3657;&#3629;&#3618;\&#3591;&#3610;&#3621;&#3591;&#3607;&#3640;&#3609;\&#3611;&#3637;%2065\&#3588;&#3635;&#3586;&#3629;65\&#3615;&#3629;&#3619;&#3660;&#3617;&#3619;&#3632;&#3610;&#3610;\&#3592;&#3633;&#3591;&#3627;&#3623;&#3633;&#3604;\&#3626;&#3656;&#3591;&#3586;&#3657;&#3629;&#3617;&#3641;&#3621;&#3651;&#3627;&#3657;&#3648;&#3586;&#3605;%20&#3605;&#3619;&#3623;&#3592;&#3626;&#3629;&#3610;%2012-10-63%20&#3626;&#3640;&#3650;&#3586;&#3607;&#3633;&#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3585;&#3657;&#3629;&#3618;\&#3585;&#3657;&#3629;&#3618;\&#3591;&#3610;&#3621;&#3591;&#3607;&#3640;&#3609;\&#3611;&#3637;%2065\&#3588;&#3635;&#3586;&#3629;65\&#3615;&#3629;&#3619;&#3660;&#3617;&#3619;&#3632;&#3610;&#3610;\Excel_Import2565%20&#3648;&#3586;&#3605;%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11;&#3619;&#3632;&#3594;&#3640;&#3617;&#3591;&#3610;&#3621;&#3591;&#3607;&#3640;&#3609;%2004072561\&#3648;&#3586;&#3605;%202&#3619;&#3623;&#3617;&#3588;&#3635;&#3586;&#3629;%2062%20&#3591;&#3610;&#3614;&#3639;&#3657;&#3609;&#3600;&#3634;&#3609;&#3652;&#3615;&#3621;&#3660;&#3619;&#3623;&#3617;%20&#3648;&#3586;&#3605;E0307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itima\Downloads\08&#3615;&#3629;&#3619;&#3660;&#3617;&#3649;&#3612;&#3609;&#3588;&#3635;&#3586;&#3629;&#3591;&#3610;&#3621;&#3591;&#3607;&#3640;&#3609;%2067%20&#3648;&#3586;&#3605;&#3626;&#3640;&#3586;&#3616;&#3634;&#3614;&#3607;&#3637;&#3656;%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27;&#3609;&#3656;&#3623;&#3618;&#3626;&#3656;&#3591;&#3617;&#3634;/&#3626;&#3626;&#3629;.&#3627;&#3609;&#3629;&#3591;&#3652;&#3612;&#3656;%20&#3649;&#3612;&#3609;&#3588;&#3635;&#3586;&#3629;&#3591;&#3610;&#3621;&#3591;&#3607;&#3640;&#3609;%20&#3648;&#3586;&#3605;%202%20&#3648;&#3614;&#3594;&#3619;&#3610;&#3641;&#3619;&#3603;&#3660;%20%206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627;&#3609;&#3656;&#3623;&#3618;&#3626;&#3656;&#3591;&#3617;&#3634;/&#3619;&#3614;.&#3610;&#3638;&#3591;&#3626;&#3634;&#3617;&#3614;&#3633;&#3609;%20&#3649;&#3612;&#3609;&#3588;&#3635;&#3586;&#3629;&#3591;&#3610;&#3621;&#3591;&#3607;&#3640;&#3609;%206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627;&#3609;&#3656;&#3623;&#3618;&#3626;&#3656;&#3591;&#3617;&#3634;/&#3619;&#3614;.&#3627;&#3621;&#3656;&#3617;&#3626;&#3633;&#3585;%20&#3649;&#3612;&#3609;&#3588;&#3635;&#3586;&#3629;&#3591;&#3610;&#3621;&#3591;&#3607;&#3640;&#3609;%2067%20&#3648;&#3586;&#3605;&#3626;&#3640;&#3586;&#3616;&#3634;&#3614;&#3607;&#3637;&#3656;%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s>
    <sheetDataSet>
      <sheetData sheetId="0"/>
      <sheetData sheetId="1"/>
      <sheetData sheetId="2"/>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s>
    <sheetDataSet>
      <sheetData sheetId="0"/>
      <sheetData sheetId="1"/>
      <sheetData sheetId="2">
        <row r="2">
          <cell r="A2" t="str">
            <v>โรงพยาบาลเชียงรายประชานุเคราะห์</v>
          </cell>
        </row>
        <row r="3">
          <cell r="A3" t="str">
            <v>โรงพยาบาลแม่จัน</v>
          </cell>
        </row>
        <row r="4">
          <cell r="A4" t="str">
            <v>โรงพยาบาลแม่สาย</v>
          </cell>
        </row>
        <row r="5">
          <cell r="A5" t="str">
            <v>โรงพยาบาลเทิง</v>
          </cell>
        </row>
        <row r="6">
          <cell r="A6" t="str">
            <v>โรงพยาบาลพาน</v>
          </cell>
        </row>
        <row r="7">
          <cell r="A7" t="str">
            <v>โรงพยาบาลเวียงป่าเป้า</v>
          </cell>
        </row>
        <row r="8">
          <cell r="A8" t="str">
            <v>โรงพยาบาลสมเด็จพระยุพราชเชียงของ</v>
          </cell>
        </row>
        <row r="9">
          <cell r="A9" t="str">
            <v>โรงพยาบาลขุนตาล</v>
          </cell>
        </row>
        <row r="10">
          <cell r="A10" t="str">
            <v>โรงพยาบาลเชียงแสน</v>
          </cell>
        </row>
        <row r="11">
          <cell r="A11" t="str">
            <v>โรงพยาบาลป่าแดด</v>
          </cell>
        </row>
        <row r="12">
          <cell r="A12" t="str">
            <v>โรงพยาบาลพญาเม็งราย</v>
          </cell>
        </row>
        <row r="13">
          <cell r="A13" t="str">
            <v>โรงพยาบาลแม่ฟ้าหลวง</v>
          </cell>
        </row>
        <row r="14">
          <cell r="A14" t="str">
            <v>โรงพยาบาลแม่ลาว</v>
          </cell>
        </row>
        <row r="15">
          <cell r="A15" t="str">
            <v>โรงพยาบาลแม่สรวย</v>
          </cell>
        </row>
        <row r="16">
          <cell r="A16" t="str">
            <v>โรงพยาบาลเวียงแก่น</v>
          </cell>
        </row>
        <row r="17">
          <cell r="A17" t="str">
            <v>โรงพยาบาลเวียงเชียงรุ้ง</v>
          </cell>
        </row>
        <row r="18">
          <cell r="A18" t="str">
            <v>โรงพยาบาลสมเด็จพระญาณสังวร</v>
          </cell>
        </row>
        <row r="19">
          <cell r="A19" t="str">
            <v>โรงพยาบาลดอยหลวง</v>
          </cell>
        </row>
        <row r="20">
          <cell r="A20" t="str">
            <v>โรงพยาบาลนครพิงค์</v>
          </cell>
        </row>
        <row r="21">
          <cell r="A21" t="str">
            <v>โรงพยาบาลจอมทอง</v>
          </cell>
        </row>
        <row r="22">
          <cell r="A22" t="str">
            <v>โรงพยาบาลฝาง</v>
          </cell>
        </row>
        <row r="23">
          <cell r="A23" t="str">
            <v>โรงพยาบาลสันทราย</v>
          </cell>
        </row>
        <row r="24">
          <cell r="A24" t="str">
            <v>โรงพยาบาลสันป่าตอง</v>
          </cell>
        </row>
        <row r="25">
          <cell r="A25" t="str">
            <v>โรงพยาบาลเชียงดาว</v>
          </cell>
        </row>
        <row r="26">
          <cell r="A26" t="str">
            <v>โรงพยาบาลหางดง</v>
          </cell>
        </row>
        <row r="27">
          <cell r="A27" t="str">
            <v>โรงพยาบาลไชยปราการ</v>
          </cell>
        </row>
        <row r="28">
          <cell r="A28" t="str">
            <v>โรงพยาบาลดอยเต่า</v>
          </cell>
        </row>
        <row r="29">
          <cell r="A29" t="str">
            <v>โรงพยาบาลดอยสะเก็ด</v>
          </cell>
        </row>
        <row r="30">
          <cell r="A30" t="str">
            <v>โรงพยาบาลดอยหล่อ</v>
          </cell>
        </row>
        <row r="31">
          <cell r="A31" t="str">
            <v>โรงพยาบาลเทพรัตนเวชชานุกูลเฉลิมพระเกียรติ ๖๐ พรรษา</v>
          </cell>
        </row>
        <row r="32">
          <cell r="A32" t="str">
            <v>โรงพยาบาลพร้าว</v>
          </cell>
        </row>
        <row r="33">
          <cell r="A33" t="str">
            <v>โรงพยาบาลแม่แตง</v>
          </cell>
        </row>
        <row r="34">
          <cell r="A34" t="str">
            <v>โรงพยาบาลแม่วาง</v>
          </cell>
        </row>
        <row r="35">
          <cell r="A35" t="str">
            <v>โรงพยาบาลแม่ออน</v>
          </cell>
        </row>
        <row r="36">
          <cell r="A36" t="str">
            <v>โรงพยาบาลแม่อาย</v>
          </cell>
        </row>
        <row r="37">
          <cell r="A37" t="str">
            <v>โรงพยาบาลเวียงแหง</v>
          </cell>
        </row>
        <row r="38">
          <cell r="A38" t="str">
            <v>โรงพยาบาลสะเมิง</v>
          </cell>
        </row>
        <row r="39">
          <cell r="A39" t="str">
            <v>โรงพยาบาลสันกำแพง</v>
          </cell>
        </row>
        <row r="40">
          <cell r="A40" t="str">
            <v>โรงพยาบาลสารภี</v>
          </cell>
        </row>
        <row r="41">
          <cell r="A41" t="str">
            <v>โรงพยาบาลอมก๋อย</v>
          </cell>
        </row>
        <row r="42">
          <cell r="A42" t="str">
            <v>โรงพยาบาลฮอด</v>
          </cell>
        </row>
        <row r="43">
          <cell r="A43" t="str">
            <v>โรงพยาบาลวัดจันทร์เฉลิมพระเกียรติ ๘๐ พรรษา</v>
          </cell>
        </row>
        <row r="44">
          <cell r="A44" t="str">
            <v>โรงพยาบาลน่าน</v>
          </cell>
        </row>
        <row r="45">
          <cell r="A45" t="str">
            <v>โรงพยาบาลสมเด็จพระยุพราชปัว</v>
          </cell>
        </row>
        <row r="46">
          <cell r="A46" t="str">
            <v>โรงพยาบาลเฉลิมพระเกียรติ</v>
          </cell>
        </row>
        <row r="47">
          <cell r="A47" t="str">
            <v>โรงพยาบาลเชียงกลาง</v>
          </cell>
        </row>
        <row r="48">
          <cell r="A48" t="str">
            <v>โรงพยาบาลท่าวังผา</v>
          </cell>
        </row>
        <row r="49">
          <cell r="A49" t="str">
            <v>โรงพยาบาลทุ่งช้าง</v>
          </cell>
        </row>
        <row r="50">
          <cell r="A50" t="str">
            <v>โรงพยาบาลนาน้อย</v>
          </cell>
        </row>
        <row r="51">
          <cell r="A51" t="str">
            <v>โรงพยาบาลนาหมื่น</v>
          </cell>
        </row>
        <row r="52">
          <cell r="A52" t="str">
            <v>โรงพยาบาลบ่อเกลือ</v>
          </cell>
        </row>
        <row r="53">
          <cell r="A53" t="str">
            <v>โรงพยาบาลบ้านหลวง</v>
          </cell>
        </row>
        <row r="54">
          <cell r="A54" t="str">
            <v>โรงพยาบาลแม่จริม</v>
          </cell>
        </row>
        <row r="55">
          <cell r="A55" t="str">
            <v>โรงพยาบาลเวียงสา</v>
          </cell>
        </row>
        <row r="56">
          <cell r="A56" t="str">
            <v>โรงพยาบาลสองแคว</v>
          </cell>
        </row>
        <row r="57">
          <cell r="A57" t="str">
            <v>โรงพยาบาลสันติสุข</v>
          </cell>
        </row>
        <row r="58">
          <cell r="A58" t="str">
            <v>โรงพยาบาลภูเพียง</v>
          </cell>
        </row>
        <row r="59">
          <cell r="A59" t="str">
            <v>โรงพยาบาลพะเยา</v>
          </cell>
        </row>
        <row r="60">
          <cell r="A60" t="str">
            <v>โรงพยาบาลเชียงคำ</v>
          </cell>
        </row>
        <row r="61">
          <cell r="A61" t="str">
            <v>โรงพยาบาลจุน</v>
          </cell>
        </row>
        <row r="62">
          <cell r="A62" t="str">
            <v>โรงพยาบาลเชียงม่วน</v>
          </cell>
        </row>
        <row r="63">
          <cell r="A63" t="str">
            <v>โรงพยาบาลดอกคำใต้</v>
          </cell>
        </row>
        <row r="64">
          <cell r="A64" t="str">
            <v>โรงพยาบาลปง</v>
          </cell>
        </row>
        <row r="65">
          <cell r="A65" t="str">
            <v>โรงพยาบาลแม่ใจ</v>
          </cell>
        </row>
        <row r="66">
          <cell r="A66" t="str">
            <v>โรงพยาบาลภูกามยาว</v>
          </cell>
        </row>
        <row r="67">
          <cell r="A67" t="str">
            <v>โรงพยาบาลภูซาง</v>
          </cell>
        </row>
        <row r="68">
          <cell r="A68" t="str">
            <v>โรงพยาบาลแพร่</v>
          </cell>
        </row>
        <row r="69">
          <cell r="A69" t="str">
            <v>โรงพยาบาลสมเด็จพระยุพราชเด่นชัย</v>
          </cell>
        </row>
        <row r="70">
          <cell r="A70" t="str">
            <v>โรงพยาบาลร้องกวาง</v>
          </cell>
        </row>
        <row r="71">
          <cell r="A71" t="str">
            <v>โรงพยาบาลลอง</v>
          </cell>
        </row>
        <row r="72">
          <cell r="A72" t="str">
            <v>โรงพยาบาลวังชิ้น</v>
          </cell>
        </row>
        <row r="73">
          <cell r="A73" t="str">
            <v>โรงพยาบาลสอง</v>
          </cell>
        </row>
        <row r="74">
          <cell r="A74" t="str">
            <v>โรงพยาบาลสูงเม่น</v>
          </cell>
        </row>
        <row r="75">
          <cell r="A75" t="str">
            <v>โรงพยาบาลหนองม่วงไข่</v>
          </cell>
        </row>
        <row r="76">
          <cell r="A76" t="str">
            <v>โรงพยาบาลศรีสังวาลย์</v>
          </cell>
        </row>
        <row r="77">
          <cell r="A77" t="str">
            <v>โรงพยาบาลแม่สะเรียง</v>
          </cell>
        </row>
        <row r="78">
          <cell r="A78" t="str">
            <v>โรงพยาบาลปาย</v>
          </cell>
        </row>
        <row r="79">
          <cell r="A79" t="str">
            <v>โรงพยาบาลขุนยวม</v>
          </cell>
        </row>
        <row r="80">
          <cell r="A80" t="str">
            <v>โรงพยาบาลปางมะผ้า</v>
          </cell>
        </row>
        <row r="81">
          <cell r="A81" t="str">
            <v>โรงพยาบาลแม่ลาน้อย</v>
          </cell>
        </row>
        <row r="82">
          <cell r="A82" t="str">
            <v>โรงพยาบาลสบเมย</v>
          </cell>
        </row>
        <row r="83">
          <cell r="A83" t="str">
            <v>โรงพยาบาลลำปาง</v>
          </cell>
        </row>
        <row r="84">
          <cell r="A84" t="str">
            <v>โรงพยาบาลเกาะคา</v>
          </cell>
        </row>
        <row r="85">
          <cell r="A85" t="str">
            <v>โรงพยาบาลเถิน</v>
          </cell>
        </row>
        <row r="86">
          <cell r="A86" t="str">
            <v>โรงพยาบาลงาว</v>
          </cell>
        </row>
        <row r="87">
          <cell r="A87" t="str">
            <v>โรงพยาบาลแจ้ห่ม</v>
          </cell>
        </row>
        <row r="88">
          <cell r="A88" t="str">
            <v>โรงพยาบาลเมืองปาน</v>
          </cell>
        </row>
        <row r="89">
          <cell r="A89" t="str">
            <v>โรงพยาบาลแม่ทะ</v>
          </cell>
        </row>
        <row r="90">
          <cell r="A90" t="str">
            <v>โรงพยาบาลแม่พริก</v>
          </cell>
        </row>
        <row r="91">
          <cell r="A91" t="str">
            <v>โรงพยาบาลแม่เมาะ</v>
          </cell>
        </row>
        <row r="92">
          <cell r="A92" t="str">
            <v>โรงพยาบาลวังเหนือ</v>
          </cell>
        </row>
        <row r="93">
          <cell r="A93" t="str">
            <v>โรงพยาบาลสบปราบ</v>
          </cell>
        </row>
        <row r="94">
          <cell r="A94" t="str">
            <v>โรงพยาบาลเสริมงาม</v>
          </cell>
        </row>
        <row r="95">
          <cell r="A95" t="str">
            <v>โรงพยาบาลห้างฉัตร</v>
          </cell>
        </row>
        <row r="96">
          <cell r="A96" t="str">
            <v>โรงพยาบาลลำพูน</v>
          </cell>
        </row>
        <row r="97">
          <cell r="A97" t="str">
            <v>โรงพยาบาลป่าซาง</v>
          </cell>
        </row>
        <row r="98">
          <cell r="A98" t="str">
            <v>โรงพยาบาลลี้</v>
          </cell>
        </row>
        <row r="99">
          <cell r="A99" t="str">
            <v>โรงพยาบาลทุ่งหัวช้าง</v>
          </cell>
        </row>
        <row r="100">
          <cell r="A100" t="str">
            <v>โรงพยาบาลบ้านธิ</v>
          </cell>
        </row>
        <row r="101">
          <cell r="A101" t="str">
            <v>โรงพยาบาลบ้านโฮ่ง</v>
          </cell>
        </row>
        <row r="102">
          <cell r="A102" t="str">
            <v>โรงพยาบาลแม่ทา</v>
          </cell>
        </row>
        <row r="103">
          <cell r="A103" t="str">
            <v>โรงพยาบาลเวียงหนองล่อง</v>
          </cell>
        </row>
        <row r="104">
          <cell r="A104" t="str">
            <v>โรงพยาบาลส่งเสริมสุขภาพตำบลเกาะช้าง</v>
          </cell>
        </row>
        <row r="105">
          <cell r="A105" t="str">
            <v>โรงพยาบาลส่งเสริมสุขภาพตำบลครึ่ง</v>
          </cell>
        </row>
        <row r="106">
          <cell r="A106" t="str">
            <v>โรงพยาบาลส่งเสริมสุขภาพตำบลงิ้ว</v>
          </cell>
        </row>
        <row r="107">
          <cell r="A107" t="str">
            <v>โรงพยาบาลส่งเสริมสุขภาพตำบลจอมสวรรค์</v>
          </cell>
        </row>
        <row r="108">
          <cell r="A108" t="str">
            <v>โรงพยาบาลส่งเสริมสุขภาพตำบลจอมหมอกแก้ว</v>
          </cell>
        </row>
        <row r="109">
          <cell r="A109" t="str">
            <v>โรงพยาบาลส่งเสริมสุขภาพตำบลจันจว้า</v>
          </cell>
        </row>
        <row r="110">
          <cell r="A110" t="str">
            <v>โรงพยาบาลส่งเสริมสุขภาพตำบลจันจว้าใต้</v>
          </cell>
        </row>
        <row r="111">
          <cell r="A111" t="str">
            <v>โรงพยาบาลส่งเสริมสุขภาพตำบลเจดีย์หลวง</v>
          </cell>
        </row>
        <row r="112">
          <cell r="A112" t="str">
            <v>โรงพยาบาลส่งเสริมสุขภาพตำบลเจริญเมือง</v>
          </cell>
        </row>
        <row r="113">
          <cell r="A113" t="str">
            <v>โรงพยาบาลส่งเสริมสุขภาพตำบลเชียงเคี่ยน</v>
          </cell>
        </row>
        <row r="114">
          <cell r="A114" t="str">
            <v>โรงพยาบาลส่งเสริมสุขภาพตำบลแซว</v>
          </cell>
        </row>
        <row r="115">
          <cell r="A115" t="str">
            <v>โรงพยาบาลส่งเสริมสุขภาพตำบลดงมหาวัน</v>
          </cell>
        </row>
        <row r="116">
          <cell r="A116" t="str">
            <v>โรงพยาบาลส่งเสริมสุขภาพตำบลดงมะดะ</v>
          </cell>
        </row>
        <row r="117">
          <cell r="A117" t="str">
            <v>โรงพยาบาลส่งเสริมสุขภาพตำบลดอนศิลา</v>
          </cell>
        </row>
        <row r="118">
          <cell r="A118" t="str">
            <v>โรงพยาบาลส่งเสริมสุขภาพตำบลดอยงาม</v>
          </cell>
        </row>
        <row r="119">
          <cell r="A119" t="str">
            <v>โรงพยาบาลส่งเสริมสุขภาพตำบลดอยลาน</v>
          </cell>
        </row>
        <row r="120">
          <cell r="A120" t="str">
            <v>โรงพยาบาลส่งเสริมสุขภาพตำบลดอยฮาง</v>
          </cell>
        </row>
        <row r="121">
          <cell r="A121" t="str">
            <v>โรงพยาบาลส่งเสริมสุขภาพตำบลตับเต่า</v>
          </cell>
        </row>
        <row r="122">
          <cell r="A122" t="str">
            <v>โรงพยาบาลส่งเสริมสุขภาพตำบลต้า</v>
          </cell>
        </row>
        <row r="123">
          <cell r="A123" t="str">
            <v>โรงพยาบาลส่งเสริมสุขภาพตำบลตาดควัน</v>
          </cell>
        </row>
        <row r="124">
          <cell r="A124" t="str">
            <v>โรงพยาบาลส่งเสริมสุขภาพตำบลทรายขาว</v>
          </cell>
        </row>
        <row r="125">
          <cell r="A125" t="str">
            <v>โรงพยาบาลส่งเสริมสุขภาพตำบลท่าก๊อ</v>
          </cell>
        </row>
        <row r="126">
          <cell r="A126" t="str">
            <v>โรงพยาบาลส่งเสริมสุขภาพตำบลท่าข้าม</v>
          </cell>
        </row>
        <row r="127">
          <cell r="A127" t="str">
            <v>โรงพยาบาลส่งเสริมสุขภาพตำบลทานตะวัน</v>
          </cell>
        </row>
        <row r="128">
          <cell r="A128" t="str">
            <v>โรงพยาบาลส่งเสริมสุขภาพตำบลท่าสาย</v>
          </cell>
        </row>
        <row r="129">
          <cell r="A129" t="str">
            <v>โรงพยาบาลส่งเสริมสุขภาพตำบลทุ่งก่อ</v>
          </cell>
        </row>
        <row r="130">
          <cell r="A130" t="str">
            <v>โรงพยาบาลส่งเสริมสุขภาพตำบลธารทอง</v>
          </cell>
        </row>
        <row r="131">
          <cell r="A131" t="str">
            <v>โรงพยาบาลส่งเสริมสุขภาพตำบลบัวสลี</v>
          </cell>
        </row>
        <row r="132">
          <cell r="A132" t="str">
            <v>โรงพยาบาลส่งเสริมสุขภาพตำบลบ้านเกี๋ยง</v>
          </cell>
        </row>
        <row r="133">
          <cell r="A133" t="str">
            <v>โรงพยาบาลส่งเสริมสุขภาพตำบลบ้านขุนห้วยแม่เปา</v>
          </cell>
        </row>
        <row r="134">
          <cell r="A134" t="str">
            <v>โรงพยาบาลส่งเสริมสุขภาพตำบลบ้านเขียะ</v>
          </cell>
        </row>
        <row r="135">
          <cell r="A135" t="str">
            <v>โรงพยาบาลส่งเสริมสุขภาพตำบลบ้านงิ้วเฒ่า</v>
          </cell>
        </row>
        <row r="136">
          <cell r="A136" t="str">
            <v>โรงพยาบาลส่งเสริมสุขภาพตำบลบ้านจะคือ</v>
          </cell>
        </row>
        <row r="137">
          <cell r="A137" t="str">
            <v>โรงพยาบาลส่งเสริมสุขภาพตำบลบ้านช่องลม</v>
          </cell>
        </row>
        <row r="138">
          <cell r="A138" t="str">
            <v>โรงพยาบาลส่งเสริมสุขภาพตำบลบ้านซ้อเหนือ</v>
          </cell>
        </row>
        <row r="139">
          <cell r="A139" t="str">
            <v>โรงพยาบาลส่งเสริมสุขภาพตำบลบ้านดงเทพนิมิตร</v>
          </cell>
        </row>
        <row r="140">
          <cell r="A140" t="str">
            <v>โรงพยาบาลส่งเสริมสุขภาพตำบลบ้านดงมหาวัน</v>
          </cell>
        </row>
        <row r="141">
          <cell r="A141" t="str">
            <v>โรงพยาบาลส่งเสริมสุขภาพตำบลบ้านดงมะตึ๋น</v>
          </cell>
        </row>
        <row r="142">
          <cell r="A142" t="str">
            <v>โรงพยาบาลส่งเสริมสุขภาพตำบลบ้านดงหลวง</v>
          </cell>
        </row>
        <row r="143">
          <cell r="A143" t="str">
            <v>โรงพยาบาลส่งเสริมสุขภาพตำบลบ้านดอนแก้ว</v>
          </cell>
        </row>
        <row r="144">
          <cell r="A144" t="str">
            <v>โรงพยาบาลส่งเสริมสุขภาพตำบลบ้านดอนแยง</v>
          </cell>
        </row>
        <row r="145">
          <cell r="A145" t="str">
            <v>โรงพยาบาลส่งเสริมสุขภาพตำบลบ้านดอย</v>
          </cell>
        </row>
        <row r="146">
          <cell r="A146" t="str">
            <v>โรงพยาบาลส่งเสริมสุขภาพตำบลบ้านดอยช้าง</v>
          </cell>
        </row>
        <row r="147">
          <cell r="A147" t="str">
            <v>โรงพยาบาลส่งเสริมสุขภาพตำบลบ้านดอยสะโง้</v>
          </cell>
        </row>
        <row r="148">
          <cell r="A148" t="str">
            <v>โรงพยาบาลส่งเสริมสุขภาพตำบลบ้านด้าย</v>
          </cell>
        </row>
        <row r="149">
          <cell r="A149" t="str">
            <v>โรงพยาบาลส่งเสริมสุขภาพตำบลบ้านด้ายหนองหล่ม</v>
          </cell>
        </row>
        <row r="150">
          <cell r="A150" t="str">
            <v>โรงพยาบาลส่งเสริมสุขภาพตำบลบ้านดู่</v>
          </cell>
        </row>
        <row r="151">
          <cell r="A151" t="str">
            <v>โรงพยาบาลส่งเสริมสุขภาพตำบลบ้านตุ้มเหนือ</v>
          </cell>
        </row>
        <row r="152">
          <cell r="A152" t="str">
            <v>โรงพยาบาลส่งเสริมสุขภาพตำบลบ้านถ้ำ</v>
          </cell>
        </row>
        <row r="153">
          <cell r="A153" t="str">
            <v>โรงพยาบาลส่งเสริมสุขภาพตำบลบ้านท่าสันกลาง</v>
          </cell>
        </row>
        <row r="154">
          <cell r="A154" t="str">
            <v>โรงพยาบาลส่งเสริมสุขภาพตำบลบ้านท่าสุด</v>
          </cell>
        </row>
        <row r="155">
          <cell r="A155" t="str">
            <v>โรงพยาบาลส่งเสริมสุขภาพตำบลบ้านทุ่งงิ้ว</v>
          </cell>
        </row>
        <row r="156">
          <cell r="A156" t="str">
            <v>โรงพยาบาลส่งเสริมสุขภาพตำบลบ้านทุ่งพร้าว</v>
          </cell>
        </row>
        <row r="157">
          <cell r="A157" t="str">
            <v>โรงพยาบาลส่งเสริมสุขภาพตำบลบ้านทุ่งม่าน</v>
          </cell>
        </row>
        <row r="158">
          <cell r="A158" t="str">
            <v>โรงพยาบาลส่งเสริมสุขภาพตำบลบ้านทุ่งอ่าง ห</v>
          </cell>
        </row>
        <row r="159">
          <cell r="A159" t="str">
            <v>โรงพยาบาลส่งเสริมสุขภาพตำบลบ้านเทอดไทย</v>
          </cell>
        </row>
        <row r="160">
          <cell r="A160" t="str">
            <v>โรงพยาบาลส่งเสริมสุขภาพตำบลบ้านธาตุ</v>
          </cell>
        </row>
        <row r="161">
          <cell r="A161" t="str">
            <v>โรงพยาบาลส่งเสริมสุขภาพตำบลบ้านนางแล</v>
          </cell>
        </row>
        <row r="162">
          <cell r="A162" t="str">
            <v>โรงพยาบาลส่งเสริมสุขภาพตำบลบ้านน้ำแพร่ ใต้</v>
          </cell>
        </row>
        <row r="163">
          <cell r="A163" t="str">
            <v>โรงพยาบาลส่งเสริมสุขภาพตำบลบ้านน้ำม้า</v>
          </cell>
        </row>
        <row r="164">
          <cell r="A164" t="str">
            <v>โรงพยาบาลส่งเสริมสุขภาพตำบลบ้านป่าข่า</v>
          </cell>
        </row>
        <row r="165">
          <cell r="A165" t="str">
            <v>โรงพยาบาลส่งเสริมสุขภาพตำบลบ้านปางขอน</v>
          </cell>
        </row>
        <row r="166">
          <cell r="A166" t="str">
            <v>โรงพยาบาลส่งเสริมสุขภาพตำบลบ้านปางค่า</v>
          </cell>
        </row>
        <row r="167">
          <cell r="A167" t="str">
            <v>โรงพยาบาลส่งเสริมสุขภาพตำบลบ้านปางมะกาด</v>
          </cell>
        </row>
        <row r="168">
          <cell r="A168" t="str">
            <v>โรงพยาบาลส่งเสริมสุขภาพตำบลบ้านปางมะหัน</v>
          </cell>
        </row>
        <row r="169">
          <cell r="A169" t="str">
            <v>โรงพยาบาลส่งเสริมสุขภาพตำบลบ้านปางริมกรณ์</v>
          </cell>
        </row>
        <row r="170">
          <cell r="A170" t="str">
            <v>โรงพยาบาลส่งเสริมสุขภาพตำบลบ้านป่าซางเหนือ</v>
          </cell>
        </row>
        <row r="171">
          <cell r="A171" t="str">
            <v>โรงพยาบาลส่งเสริมสุขภาพตำบลบ้านป่าตึง</v>
          </cell>
        </row>
        <row r="172">
          <cell r="A172" t="str">
            <v>โรงพยาบาลส่งเสริมสุขภาพตำบลบ้านป่าบง</v>
          </cell>
        </row>
        <row r="173">
          <cell r="A173" t="str">
            <v>โรงพยาบาลส่งเสริมสุขภาพตำบลบ้านป่ายาง</v>
          </cell>
        </row>
        <row r="174">
          <cell r="A174" t="str">
            <v>โรงพยาบาลส่งเสริมสุขภาพตำบลบ้านป่ายางมนต์</v>
          </cell>
        </row>
        <row r="175">
          <cell r="A175" t="str">
            <v>โรงพยาบาลส่งเสริมสุขภาพตำบลบ้านโป่ง</v>
          </cell>
        </row>
        <row r="176">
          <cell r="A176" t="str">
            <v>โรงพยายาบส่งเสริมสุขภาพตำบลบ้านโป่งกลางน้ำ</v>
          </cell>
        </row>
        <row r="177">
          <cell r="A177" t="str">
            <v>โรงพยาบาลส่งเสริมสุขภาพตำบลบ้านโป่งพระบาท</v>
          </cell>
        </row>
        <row r="178">
          <cell r="A178" t="str">
            <v>โรงพยาบาลส่งเสริมสุขภาพตำบลบ้านโป่งฟูเฟือง</v>
          </cell>
        </row>
        <row r="179">
          <cell r="A179" t="str">
            <v>โรงพยาบาลส่งเสริมสุขภาพตำบลบ้านโป่งมอญ</v>
          </cell>
        </row>
        <row r="180">
          <cell r="A180" t="str">
            <v>โรงพยาบาลส่งเสริมสุขภาพตำบลบ้านผาตั้ง</v>
          </cell>
        </row>
        <row r="181">
          <cell r="A181" t="str">
            <v>โรงพยาบาลส่งเสริมสุขภาพตำบลบ้านผาแล</v>
          </cell>
        </row>
        <row r="182">
          <cell r="A182" t="str">
            <v>โรงพยาบาลส่งเสริมสุขภาพตำบลบ้านผาหมี</v>
          </cell>
        </row>
        <row r="183">
          <cell r="A183" t="str">
            <v>โรงพยาบาลส่งเสริมสุขภาพตำบลบ้านผาฮี้</v>
          </cell>
        </row>
        <row r="184">
          <cell r="A184" t="str">
            <v>โรงพยาบาลส่งเสริมสุขภาพตำบลบ้านพญาไพร</v>
          </cell>
        </row>
        <row r="185">
          <cell r="A185" t="str">
            <v>โรงพยาบาลส่งเสริมสุขภาพตำบลบ้านพระเนตร</v>
          </cell>
        </row>
        <row r="186">
          <cell r="A186" t="str">
            <v>โรงพยาบาลส่งเสริมสุขภาพตำบลบ้านพระราชทาน</v>
          </cell>
        </row>
        <row r="187">
          <cell r="A187" t="str">
            <v>โรงพยาบาลส่งเสริมสุขภาพตำบลบ้านม่วงคำ</v>
          </cell>
        </row>
        <row r="188">
          <cell r="A188" t="str">
            <v>โรงพยาบาลส่งเสริมสุขภาพตำบลบ้านเมืองกาญจน์</v>
          </cell>
        </row>
        <row r="189">
          <cell r="A189" t="str">
            <v>โรงพยาบาลส่งเสริมสุขภาพตำบลบ้านแม่คาวหลวง</v>
          </cell>
        </row>
        <row r="190">
          <cell r="A190" t="str">
            <v>โรงพยาบาลส่งเสริมสุขภาพตำบลบ้านแม่คำ</v>
          </cell>
        </row>
        <row r="191">
          <cell r="A191" t="str">
            <v>โรงพยาบาลส่งเสริมสุขภาพตำบลบ้านแม่คำน้ำลัด</v>
          </cell>
        </row>
        <row r="192">
          <cell r="A192" t="str">
            <v>โรงพยาบาลส่งเสริมสุขภาพตำบลบ้านแม่บง</v>
          </cell>
        </row>
        <row r="193">
          <cell r="A193" t="str">
            <v>โรงพยาบาลส่งเสริมสุขภาพตำบลบ้านแม่ปูนล่าง</v>
          </cell>
        </row>
        <row r="194">
          <cell r="A194" t="str">
            <v>โรงพยาบาลส่งเสริมสุขภาพตำบลบ้านแม่แอบ</v>
          </cell>
        </row>
        <row r="195">
          <cell r="A195" t="str">
            <v>โรงพยาบาลส่งเสริมสุขภาพตำบลบ้านร่มโพธิ์ไทย</v>
          </cell>
        </row>
        <row r="196">
          <cell r="A196" t="str">
            <v>โรงพยาบาลส่งเสริมสุขภาพตำบลบ้านร่มฟ้าทอง</v>
          </cell>
        </row>
        <row r="197">
          <cell r="A197" t="str">
            <v>โรงพยาบาลส่งเสริมสุขภาพตำบลบ้านรวมมิตร</v>
          </cell>
        </row>
        <row r="198">
          <cell r="A198" t="str">
            <v>โรงพยาบาลส่งเสริมสุขภาพตำบลบ้านร่องคต</v>
          </cell>
        </row>
        <row r="199">
          <cell r="A199" t="str">
            <v>โรงพยาบาลส่งเสริมสุขภาพตำบลบ้านร่องแช่</v>
          </cell>
        </row>
        <row r="200">
          <cell r="A200" t="str">
            <v>โรงพยาบาลส่งเสริมสุขภาพตำบลบ้านร่องธาร</v>
          </cell>
        </row>
        <row r="201">
          <cell r="A201" t="str">
            <v>โรงพยาบาลส่งเสริมสุขภาพตำบลบ้านร่องบัวทอง</v>
          </cell>
        </row>
        <row r="202">
          <cell r="A202" t="str">
            <v>โรงพยาบาลส่งเสริมสุขภาพตำบลบ้านร่องเบ้อ</v>
          </cell>
        </row>
        <row r="203">
          <cell r="A203" t="str">
            <v>โรงพยาบาลส่งเสริมสุขภาพตำบลบ้านร่องปลาขาว</v>
          </cell>
        </row>
        <row r="204">
          <cell r="A204" t="str">
            <v>โรงพยาบาลส่งเสริมสุขภาพตำบลบ้านรักแผ่นดิน</v>
          </cell>
        </row>
        <row r="205">
          <cell r="A205" t="str">
            <v>โรงพยาบาลส่งเสริมสุขภาพตำบลบ้านไร่</v>
          </cell>
        </row>
        <row r="206">
          <cell r="A206" t="str">
            <v>โรงพยาบาลส่งเสริมสุขภาพตำบลบ้านเล่าฝู</v>
          </cell>
        </row>
        <row r="207">
          <cell r="A207" t="str">
            <v>โรงพยาบาลส่งเสริมสุขภาพตำบลบ้านเล่าลิ่ว</v>
          </cell>
        </row>
        <row r="208">
          <cell r="A208" t="str">
            <v>โรงพยาบาลส่งเสริมสุขภาพตำบลบ้านโล๊ะป่าตุ้ม</v>
          </cell>
        </row>
        <row r="209">
          <cell r="A209" t="str">
            <v>โรงพยาบาลส่งเสริมสุขภาพตำบลบ้านโล๊ะป่าห้า</v>
          </cell>
        </row>
        <row r="210">
          <cell r="A210" t="str">
            <v>โรงพยาบาลส่งเสริมสุขภาพตำบลบ้านวาวี</v>
          </cell>
        </row>
        <row r="211">
          <cell r="A211" t="str">
            <v>โรงพยาบาลส่งเสริมสุขภาพตำบลบ้านเวียงแก้ว</v>
          </cell>
        </row>
        <row r="212">
          <cell r="A212" t="str">
            <v>โรงพยาบาลส่งเสริมสุขภาพตำบลบ้านศรีวิไล</v>
          </cell>
        </row>
        <row r="213">
          <cell r="A213" t="str">
            <v>โรงพยาบาลส่งเสริมสุขภาพตำบลบ้านศรีสะอาด</v>
          </cell>
        </row>
        <row r="214">
          <cell r="A214" t="str">
            <v>โรงพยาบาลส่งเสริมสุขภาพตำบลบ้านสบรวก</v>
          </cell>
        </row>
        <row r="215">
          <cell r="A215" t="str">
            <v>โรงพยาบาลส่งเสริมสุขภาพตำบลบ้านสองพี่น้อง</v>
          </cell>
        </row>
        <row r="216">
          <cell r="A216" t="str">
            <v>โรงพยาบาลส่งเสริมสุขภาพตำบลบ้านสันตาลเหลือง</v>
          </cell>
        </row>
        <row r="217">
          <cell r="A217" t="str">
            <v>โรงพยาบาลส่งเสริมสุขภาพตำบลบ้านสันติคีรี</v>
          </cell>
        </row>
        <row r="218">
          <cell r="A218" t="str">
            <v>โรงพยาบาลส่งเสริมสุขภาพตำบลบ้านสันติสุข</v>
          </cell>
        </row>
        <row r="219">
          <cell r="A219" t="str">
            <v>โรงพยาบาลส่งเสริมสุขภาพตำบลบ้านสันสลี</v>
          </cell>
        </row>
        <row r="220">
          <cell r="A220" t="str">
            <v>โรงพยาบาลส่งเสริมสุขภาพตำบลบ้านสามแยก</v>
          </cell>
        </row>
        <row r="221">
          <cell r="A221" t="str">
            <v>โรงพยาบาลส่งเสริมสุขภาพตำบลบ้านสามัคคีใหม่</v>
          </cell>
        </row>
        <row r="222">
          <cell r="A222" t="str">
            <v>โรงพยาบาลส่งเสริมสุขภาพตำบลบ้านหล่ายร้อง</v>
          </cell>
        </row>
        <row r="223">
          <cell r="A223" t="str">
            <v>โรงพยาบาลส่งเสริมสุขภาพตำบลบ้านห้วยก้าง</v>
          </cell>
        </row>
        <row r="224">
          <cell r="A224" t="str">
            <v>โรงพยาบาลส่งเสริมสุขภาพตำบลบ้านห้วยไคร้</v>
          </cell>
        </row>
        <row r="225">
          <cell r="A225" t="str">
            <v>โรงพยาบาลส่งเสริมสุขภาพตำบลบ้านห้วยน้ำขุ่น</v>
          </cell>
        </row>
        <row r="226">
          <cell r="A226" t="str">
            <v>โรงพยาบาลส่งเสริมสุขภาพตำบลบ้านห้วยน้ำขุ่น</v>
          </cell>
        </row>
        <row r="227">
          <cell r="A227" t="str">
            <v>โรงพยาบาลส่งเสริมสุขภาพตำบลบ้านห้วยมะหินฝน</v>
          </cell>
        </row>
        <row r="228">
          <cell r="A228" t="str">
            <v>โรงพยาบาลส่งเสริมสุขภาพตำบลบ้านห้วยมุ</v>
          </cell>
        </row>
        <row r="229">
          <cell r="A229" t="str">
            <v>โรงพยาบาลส่งเสริมสุขภาพตำบลบ้านห้วยแม่ซ้าย</v>
          </cell>
        </row>
        <row r="230">
          <cell r="A230" t="str">
            <v>โรงพยาบาลส่งเสริมสุขภาพตำบลบ้านห้วยลึก</v>
          </cell>
        </row>
        <row r="231">
          <cell r="A231" t="str">
            <v>โรงพยาบาลส่งเสริมสุขภาพตำบลบ้านห้วยส้านพลับพลา</v>
          </cell>
        </row>
        <row r="232">
          <cell r="A232" t="str">
            <v>โรงพยาบาลส่งเสริมสุขภาพตำบลบ้านห้วยส้านยาว</v>
          </cell>
        </row>
        <row r="233">
          <cell r="A233" t="str">
            <v>โรงพยาบาลส่งเสริมสุขภาพตำบลบ้านห้วยหาน</v>
          </cell>
        </row>
        <row r="234">
          <cell r="A234" t="str">
            <v>โรงพยาบาลส่งเสริมสุขภาพตำบลบ้านหัวฝาย รอบเวียง</v>
          </cell>
        </row>
        <row r="235">
          <cell r="A235" t="str">
            <v>โรงพยาบาลส่งเสริมสุขภาพตำบลบ้านหาดบ้าย</v>
          </cell>
        </row>
        <row r="236">
          <cell r="A236" t="str">
            <v>โรงพยาบาลส่งเสริมสุขภาพตำบลบ้านใหม่ดอนแก้ว</v>
          </cell>
        </row>
        <row r="237">
          <cell r="A237" t="str">
            <v>โรงพยาบาลส่งเสริมสุขภาพตำบลบ้านใหม่ท่าเรือ</v>
          </cell>
        </row>
        <row r="238">
          <cell r="A238" t="str">
            <v>โรงพยาบาลส่งเสริมสุขภาพตำบลบ้านใหม่พัฒนา</v>
          </cell>
        </row>
        <row r="239">
          <cell r="A239" t="str">
            <v>โรงพยาบาลส่งเสริมสุขภาพตำบลบ้านอาโย๊ะ</v>
          </cell>
        </row>
        <row r="240">
          <cell r="A240" t="str">
            <v>โรงพยาบาลส่งเสริมสุขาพตำบลบ้านฮ่องแฮ่</v>
          </cell>
        </row>
        <row r="241">
          <cell r="A241" t="str">
            <v>โรงพยาบาลส่งเสริมสุขภาพตำบลบุญเรือง</v>
          </cell>
        </row>
        <row r="242">
          <cell r="A242" t="str">
            <v>โรงพยาบาลส่งเสริมสุขภาพตำบลปงน้อย</v>
          </cell>
        </row>
        <row r="243">
          <cell r="A243" t="str">
            <v>โรงพยาบาลส่งเสริมสุขภาพตำบลปล้อง</v>
          </cell>
        </row>
        <row r="244">
          <cell r="A244" t="str">
            <v>โรงพยาบาลส่งเสริมสุขภาพตำบลปอ</v>
          </cell>
        </row>
        <row r="245">
          <cell r="A245" t="str">
            <v>โรงพยาบาลส่งเสริมสุขภาพตำบลป่าก่อดำ</v>
          </cell>
        </row>
        <row r="246">
          <cell r="A246" t="str">
            <v>โรงพยาบาลส่งเสริมสุขภาพตำบลป่างิ้ว</v>
          </cell>
        </row>
        <row r="247">
          <cell r="A247" t="str">
            <v>โรงพยาบาลส่งเสริมสุขภาพตำบลป่าแงะ</v>
          </cell>
        </row>
        <row r="248">
          <cell r="A248" t="str">
            <v>โรงพยาบาลส่งเสริมสุขภาพตำบลป่าซาง</v>
          </cell>
        </row>
        <row r="249">
          <cell r="A249" t="str">
            <v>โรงพยาบาลส่งเสริมสุขภาพตำบลป่าแดด</v>
          </cell>
        </row>
        <row r="250">
          <cell r="A250" t="str">
            <v>โรงพยาบาลส่งเสริมสุขภาพตำบลป่าแดด</v>
          </cell>
        </row>
        <row r="251">
          <cell r="A251" t="str">
            <v>โรงพยาบาลส่งเสริมสุขภาพตำบลป่าตาล</v>
          </cell>
        </row>
        <row r="252">
          <cell r="A252" t="str">
            <v>โรงพยาบาลส่งเสริมสุขภาพตำบลป่าตึง</v>
          </cell>
        </row>
        <row r="253">
          <cell r="A253" t="str">
            <v>โรงพยาบาลส่งเสริมสุขภาพตำบลป่าสัก</v>
          </cell>
        </row>
        <row r="254">
          <cell r="A254" t="str">
            <v>โรงพยาบาลส่งเสริมสุขภาพตำบลป่าหุ่ง</v>
          </cell>
        </row>
        <row r="255">
          <cell r="A255" t="str">
            <v>โรงพยาบาลส่งเสริมสุขภาพตำบลป่าอ้อดอนชัย</v>
          </cell>
        </row>
        <row r="256">
          <cell r="A256" t="str">
            <v>โรงพยาบาลส่งเสริมสุขภาพตำบลโป่งงาม</v>
          </cell>
        </row>
        <row r="257">
          <cell r="A257" t="str">
            <v>โรงพยาบาลส่งเสริมสุขภาพตำบลโป่งผา</v>
          </cell>
        </row>
        <row r="258">
          <cell r="A258" t="str">
            <v>โรงพยาบาลส่งเสริมสุขภาพตำบลโป่งแพร่</v>
          </cell>
        </row>
        <row r="259">
          <cell r="A259" t="str">
            <v>โรงพยาบาลส่งเสริมสุขภาพตำบลผางาม</v>
          </cell>
        </row>
        <row r="260">
          <cell r="A260" t="str">
            <v>โรงพยาบาลส่งเสริมสุขภาพตำบลพนาสวรรค์</v>
          </cell>
        </row>
        <row r="261">
          <cell r="A261" t="str">
            <v>โรงพยาบาลส่งเสริมสุขภาพตำบลม่วงชุม</v>
          </cell>
        </row>
        <row r="262">
          <cell r="A262" t="str">
            <v>โรงพยาบาลส่งเสริมสุขภาพตำบลม่วงยาย</v>
          </cell>
        </row>
        <row r="263">
          <cell r="A263" t="str">
            <v>โรงพยาบาลส่งเสริมสุขภาพตำบลเม็งราย</v>
          </cell>
        </row>
        <row r="264">
          <cell r="A264" t="str">
            <v>โรงพยาบาลส่งเสริมสุขภาพตำบลเมืองชุม</v>
          </cell>
        </row>
        <row r="265">
          <cell r="A265" t="str">
            <v>โรงพยาบาลส่งเสริมสุขภาพตำบลเมืองพาน</v>
          </cell>
        </row>
        <row r="266">
          <cell r="A266" t="str">
            <v>โรงพยาบาลส่งเสริมสุขภาพตำบลแม่กรณ์</v>
          </cell>
        </row>
        <row r="267">
          <cell r="A267" t="str">
            <v>โรงพยาบาลส่งเสริมสุขภาพตำบลแม่ข้าวต้ม</v>
          </cell>
        </row>
        <row r="268">
          <cell r="A268" t="str">
            <v>โรงพยาบาลส่งเสริมสุขภาพตำบลแม่คำ</v>
          </cell>
        </row>
        <row r="269">
          <cell r="A269" t="str">
            <v>โรงพยาบาลส่งเสริมสุขภาพตำบลแม่เงิน</v>
          </cell>
        </row>
        <row r="270">
          <cell r="A270" t="str">
            <v>โรงพยาบาลส่งเสริมสุขภาพตำบลแม่เจดีย์</v>
          </cell>
        </row>
        <row r="271">
          <cell r="A271" t="str">
            <v>โรงพยาบาลส่งเสริมสุขภาพตำบลแม่เจดีย์ใหม่</v>
          </cell>
        </row>
        <row r="272">
          <cell r="A272" t="str">
            <v>โรงพยาบาลส่งเสริมสุขภาพตำบลแม่ต๋ำ</v>
          </cell>
        </row>
        <row r="273">
          <cell r="A273" t="str">
            <v>โรงพยาบาลส่งเสริมสุขภาพตำบลแม่เปา</v>
          </cell>
        </row>
        <row r="274">
          <cell r="A274" t="str">
            <v>โรงพยาบาลส่งเสริมสุขภาพตำบลแม่ยาว</v>
          </cell>
        </row>
        <row r="275">
          <cell r="A275" t="str">
            <v>โรงพยาบาลส่งเสริมสุขภาพตำบลแม่เย็น</v>
          </cell>
        </row>
        <row r="276">
          <cell r="A276" t="str">
            <v>โรงพยาบาลส่งเสริมสุขภาพตำบลแม่ไร่</v>
          </cell>
        </row>
        <row r="277">
          <cell r="A277" t="str">
            <v>โรงพยาบาลส่งเสริมสุขภาพตำบลแม่ลอย</v>
          </cell>
        </row>
        <row r="278">
          <cell r="A278" t="str">
            <v>โรงพยาบาลส่งเสริมสุขภาพตำบลแม่สรวย</v>
          </cell>
        </row>
        <row r="279">
          <cell r="A279" t="str">
            <v>โรงพยาบาลส่งเสริมสุขภาพตำบลแม่สาย</v>
          </cell>
        </row>
        <row r="280">
          <cell r="A280" t="str">
            <v>โรงพยาบาลส่งเสริมสุขภาพตำบลแม่อ้อ</v>
          </cell>
        </row>
        <row r="281">
          <cell r="A281" t="str">
            <v>โรงพยาบาลส่งเสริมสุขภาพตำบลไม้ยา</v>
          </cell>
        </row>
        <row r="282">
          <cell r="A282" t="str">
            <v>โรงพยาบาลส่งเสริมสุขภาพตำบลยางฮอม</v>
          </cell>
        </row>
        <row r="283">
          <cell r="A283" t="str">
            <v>โรงพยาบาลส่งเสริมสุขภาพตำบลโยนก</v>
          </cell>
        </row>
        <row r="284">
          <cell r="A284" t="str">
            <v>โรงพยาบาลส่งเสริมสุขภาพตำบลรอบเวียง</v>
          </cell>
        </row>
        <row r="285">
          <cell r="A285" t="str">
            <v>โรงพยาบาลส่งเสริมสุขภาพตำบลริมกก</v>
          </cell>
        </row>
        <row r="286">
          <cell r="A286" t="str">
            <v>โรงพยาบาลส่งเสริมสุขภาพตำบลโรงช้าง</v>
          </cell>
        </row>
        <row r="287">
          <cell r="A287" t="str">
            <v>โรงพยาบาลส่งเสริมสุขภาพตำบลเวียง</v>
          </cell>
        </row>
        <row r="288">
          <cell r="A288" t="str">
            <v>โรงพยาบาลส่งเสริมสุขภาพตำบลเวียงกาหลง</v>
          </cell>
        </row>
        <row r="289">
          <cell r="A289" t="str">
            <v>โรงพยาบาลส่งเสริมสุขภาพตำบลเวียงชัย</v>
          </cell>
        </row>
        <row r="290">
          <cell r="A290" t="str">
            <v>โรงพยาบาลส่งเสริมสุขภาพตำบลเวียงห้าว</v>
          </cell>
        </row>
        <row r="291">
          <cell r="A291" t="str">
            <v>โรงพยาบาลส่งเสริมสุขภาพตำบลเวียงเหนือ</v>
          </cell>
        </row>
        <row r="292">
          <cell r="A292" t="str">
            <v>โรงพยาบาลส่งเสริมสุขภาพตำบลศรีค้ำ</v>
          </cell>
        </row>
        <row r="293">
          <cell r="A293" t="str">
            <v>โรงพยาบาลส่งเสริมสุขภาพตำบลศรีดอนชัย</v>
          </cell>
        </row>
        <row r="294">
          <cell r="A294" t="str">
            <v>โรงพยาบาลส่งเสริมสุขภาพตำบลศรีดอนไชย</v>
          </cell>
        </row>
        <row r="295">
          <cell r="A295" t="str">
            <v>โรงพยาบาลส่งเสริมสุขภาพตำบลศรีดอนมูล</v>
          </cell>
        </row>
        <row r="296">
          <cell r="A296" t="str">
            <v>โรงพยาบาลส่งเสริมสุขภาพตำบลศรีถ้อย</v>
          </cell>
        </row>
        <row r="297">
          <cell r="A297" t="str">
            <v>โรงพยาบาลส่งเสริมสุขภาพตำบลศรีโพธิ์เงิน</v>
          </cell>
        </row>
        <row r="298">
          <cell r="A298" t="str">
            <v>โรงพยาบาลส่งเสริมสุขภาพตำบลศรีเมืองชุม</v>
          </cell>
        </row>
        <row r="299">
          <cell r="A299" t="str">
            <v>โรงพยาบาลส่งเสริมสุขภาพตำบลสถาน</v>
          </cell>
        </row>
        <row r="300">
          <cell r="A300" t="str">
            <v>โรงพยาบาลส่งเสริมสุขภาพตำบลสันกลาง</v>
          </cell>
        </row>
        <row r="301">
          <cell r="A301" t="str">
            <v>โรงพยาบาลส่งเสริมสุขภาพตำบลสันติสุข</v>
          </cell>
        </row>
        <row r="302">
          <cell r="A302" t="str">
            <v>โรงพยาบาลส่งเสริมสุขภาพตำบลสันทราย</v>
          </cell>
        </row>
        <row r="303">
          <cell r="A303" t="str">
            <v>โรงพยาบาลส่งเสริมสุขภาพตำบลสันทราย</v>
          </cell>
        </row>
        <row r="304">
          <cell r="A304" t="str">
            <v>โรงพยาบาลส่งเสริมสุขภาพตำบลสันทรายงาม</v>
          </cell>
        </row>
        <row r="305">
          <cell r="A305" t="str">
            <v>โรงพยาบาลส่งเสริมสุขภาพตำบลสันมะค่า</v>
          </cell>
        </row>
        <row r="306">
          <cell r="A306" t="str">
            <v>โรงพยาบาลส่งเสริมสุขภาพตำบลสันมะเค็ด</v>
          </cell>
        </row>
        <row r="307">
          <cell r="A307" t="str">
            <v>โรงพยาบาลส่งเสริมสุขภาพตำบลสันสลี</v>
          </cell>
        </row>
        <row r="308">
          <cell r="A308" t="str">
            <v>โรงพยาบาลส่งเสริมสุขภาพตำบลหงาว</v>
          </cell>
        </row>
        <row r="309">
          <cell r="A309" t="str">
            <v>โรงพยาบาลส่งเสริมสุขภาพตำบลหนองป่าก่อ</v>
          </cell>
        </row>
        <row r="310">
          <cell r="A310" t="str">
            <v>โรงพยาบาลส่งเสริมสุขภาพตำบลหนองแรด</v>
          </cell>
        </row>
        <row r="311">
          <cell r="A311" t="str">
            <v>โรงพยาบาลส่งเสริมสุขภาพตำบลหล่ายงาว</v>
          </cell>
        </row>
        <row r="312">
          <cell r="A312" t="str">
            <v>โรงพยาบาลส่งเสริมสุขภาพตำบลห้วยไคร้</v>
          </cell>
        </row>
        <row r="313">
          <cell r="A313" t="str">
            <v>โรงพยาบาลส่งเสริมสุขภาพตำบลห้วยชมภู</v>
          </cell>
        </row>
        <row r="314">
          <cell r="A314" t="str">
            <v>โรงพยาบาลส่งเสริมสุขภาพตำบลห้วยซ้อ</v>
          </cell>
        </row>
        <row r="315">
          <cell r="A315" t="str">
            <v>โรงพยาบาลส่งเสริมสุขภาพตำบลห้วยสัก</v>
          </cell>
        </row>
        <row r="316">
          <cell r="A316" t="str">
            <v>โรงพยาบาลส่งเสริมสุขภาพตำบลหัวง้ม</v>
          </cell>
        </row>
        <row r="317">
          <cell r="A317" t="str">
            <v>สถานีอนามัยเฉลิมพระเกียรติ 60 พรรษา นวมินทราชินี</v>
          </cell>
        </row>
        <row r="318">
          <cell r="A318" t="str">
            <v>โรงพยาบาลส่งเสริมสุขภาพตำบลซิแบร์ ตำบลแม่ตื่น</v>
          </cell>
        </row>
        <row r="319">
          <cell r="A319" t="str">
            <v>โรงพยาบาลส่งเสริมสุขภาพตำบลดอนเปา ตำบลดอนเปา</v>
          </cell>
        </row>
        <row r="320">
          <cell r="A320" t="str">
            <v>โรงพยาบาลส่งเสริมสุขภาพตำบลดอยอินทนนท์</v>
          </cell>
        </row>
        <row r="321">
          <cell r="A321" t="str">
            <v>โรงพยาบาลส่งเสริมสุขภาพตำบลบ้านกอกหม่น ตำบลสันปูเลย</v>
          </cell>
        </row>
        <row r="322">
          <cell r="A322" t="str">
            <v>โรงพยาบาลส่งเสริมสุขภาพตำบลบ้านกองกาน ตำบลแม่ศึก</v>
          </cell>
        </row>
        <row r="323">
          <cell r="A323" t="str">
            <v>โรงพยาบาลส่งเสริมสุขภาพตำบลบ้านกองแขก ตำบลกองแขก</v>
          </cell>
        </row>
        <row r="324">
          <cell r="A324" t="str">
            <v>โรงพยาบาลส่งเสริมสุขภาพตำบลบ้านกองลอย ตำบลบ่อสลี</v>
          </cell>
        </row>
        <row r="325">
          <cell r="A325" t="str">
            <v>โรงพยาบาลส่งเสริมสุขภาพตำบลบ้านกอสะเรียม ตำบลบวกค้าง</v>
          </cell>
        </row>
        <row r="326">
          <cell r="A326" t="str">
            <v>โรงพยาบาลส่งเสริมสุขภาพตำบลบ้านกิ่วแลน้อย ตำบลบ้านแม</v>
          </cell>
        </row>
        <row r="327">
          <cell r="A327" t="str">
            <v>โรงพยาบาลส่งเสริมสุขภาพตำบลบ้านกิ่วแลหลวง ตำบลยุหว่า</v>
          </cell>
        </row>
        <row r="328">
          <cell r="A328" t="str">
            <v>โรงพยาบาลส่งเสริมสุขภาพตำบลบ้านแกน้อย</v>
          </cell>
        </row>
        <row r="329">
          <cell r="A329" t="str">
            <v>โรงพยาบาลส่งเสริมสุขภาพตำบลบ้านขอนตาล ตำบลริมใต้</v>
          </cell>
        </row>
        <row r="330">
          <cell r="A330" t="str">
            <v>โรงพยาบาลส่งเสริมสุขภาพตำบลบ้านขะจาว ตำบลฟ้าฮ่าม</v>
          </cell>
        </row>
        <row r="331">
          <cell r="A331" t="str">
            <v>โรงพยาบาลส่งเสริมสุขภาพตำบลบ้านขันแก้ว ตำบลหารแก้ว</v>
          </cell>
        </row>
        <row r="332">
          <cell r="A332" t="str">
            <v>โรงพยาบาลส่งเสริมสุขภาพตำบลบ้านขามสุ่มป่า ตำบลสันทราย</v>
          </cell>
        </row>
        <row r="333">
          <cell r="A333" t="str">
            <v>โรงพยาบาลส่งเสริมสุขภาพตำบลบ้านขี้เหล็กหลวง ตำบลขี้เหล็ก</v>
          </cell>
        </row>
        <row r="334">
          <cell r="A334" t="str">
            <v>โรงพยาบาลส่งเสริมสุขภาพตำบลบ้านขุนแตะ</v>
          </cell>
        </row>
        <row r="335">
          <cell r="A335" t="str">
            <v>โรงพยาบาลส่งเสริมสุขภาพตำบลบ้านขุนแปะ ตำบลบ้านแปะ</v>
          </cell>
        </row>
        <row r="336">
          <cell r="A336" t="str">
            <v>โรงพยาบาลส่งเสริมสุขภาพตำบลบ้านคายหลวง ตำบลแม่นาวาง</v>
          </cell>
        </row>
        <row r="337">
          <cell r="A337" t="str">
            <v>โรงพยาบาลส่งเสริมสุขภาพตำบลบ้านคุ้ม ตำบลแม่งอน</v>
          </cell>
        </row>
        <row r="338">
          <cell r="A338" t="str">
            <v>โรงพยาบาลส่งเสริมสุขภาพตำบลบ้านแคว ตำบลท่ากว้าง</v>
          </cell>
        </row>
        <row r="339">
          <cell r="A339" t="str">
            <v>โรงพยาบาลส่งเสริมสุขภาพตำบลบ้านแควมะกอก ตำบลฮอด</v>
          </cell>
        </row>
        <row r="340">
          <cell r="A340" t="str">
            <v>โรงพยาบาลส่งเสริมสุขภาพตำบลบ้านงิ้วเฒ่า ตำบลแม่สาบ</v>
          </cell>
        </row>
        <row r="341">
          <cell r="A341" t="str">
            <v>โรงพยาบาลส่งเสริมสุขภาพตำบลบ้านจอง ตำบลเปียงหลวง</v>
          </cell>
        </row>
        <row r="342">
          <cell r="A342" t="str">
            <v>โรงพยาบาลส่งเสริมสุขภาพตำบลบ้านจัดสรร ตำบลบ้านหลวง</v>
          </cell>
        </row>
        <row r="343">
          <cell r="A343" t="str">
            <v>โรงพยาบาลส่งเสริมสุขภาพตำบลบ้านเจ็ดยอด ตำบลช้างเผือก</v>
          </cell>
        </row>
        <row r="344">
          <cell r="A344" t="str">
            <v>โรงพยาบาลส่งเสริมสุขภาพตำบลบ้านเจดีย์แม่ครัว ตำบลแม่แฝกใหม่</v>
          </cell>
        </row>
        <row r="345">
          <cell r="A345" t="str">
            <v>โรงพยาบาลส่งเสริมสุขภาพตำบลบ้านช่อแล ตำบลช่อแล</v>
          </cell>
        </row>
        <row r="346">
          <cell r="A346" t="str">
            <v>โรงพยาบาลส่งเสริมสุขภาพตำบลบ้านซาง ตำบลขี้เหล็ก</v>
          </cell>
        </row>
        <row r="347">
          <cell r="A347" t="str">
            <v>โรงพยาบาลส่งเสริมสุขภาพตำบลบ้านดงก๋ำ ตำบลทุ่งสะโตก</v>
          </cell>
        </row>
        <row r="348">
          <cell r="A348" t="str">
            <v>โรงพยาบาลส่งเสริมสุขภาพตำบลบ้านดงป่าสัก ตำบลศรีดงเย็น</v>
          </cell>
        </row>
        <row r="349">
          <cell r="A349" t="str">
            <v>โรงพยาบาลส่งเสริมสุขภาพตำบลบ้านดงเย็น  ตำบลบ้านแปะ</v>
          </cell>
        </row>
        <row r="350">
          <cell r="A350" t="str">
            <v>โรงพยาบาลส่งเสริมสุขภาพตำบลบ้านดวงดี</v>
          </cell>
        </row>
        <row r="351">
          <cell r="A351" t="str">
            <v>โรงพยาบาลส่งเสริมสุขภาพตำบลบ้านดอนชัย ตำบลยางคราม</v>
          </cell>
        </row>
        <row r="352">
          <cell r="A352" t="str">
            <v>โรงพยาบาลส่งเสริมสุขภาพตำบลบ้านดอนตัน ตำบลเหมืองแก้ว</v>
          </cell>
        </row>
        <row r="353">
          <cell r="A353" t="str">
            <v>โรงพยาบาลส่งเสริมสุขภาพตำบลบ้านดอยเต่า ตำบลดอยเต่า</v>
          </cell>
        </row>
        <row r="354">
          <cell r="A354" t="str">
            <v>โรงพยาบาลส่งเสริมสุขภาพตำบลบ้านดอยยาว ตำบลแช่ช้าง</v>
          </cell>
        </row>
        <row r="355">
          <cell r="A355" t="str">
            <v>โรงพยาบาลส่งเสริมสุขภาพตำบลบ้านต้นเกว๋น ตำบลหนองควาย</v>
          </cell>
        </row>
        <row r="356">
          <cell r="A356" t="str">
            <v>โรงพยาบาลส่งเสริมสุขภาพตำบลบ้านต้นแก้ว ตำบลขุนคง</v>
          </cell>
        </row>
        <row r="357">
          <cell r="A357" t="str">
            <v>โรงพยาบาลส่งเสริมสุขภาพตำบลบ้านต้นเปา ตำบลต้นเปา</v>
          </cell>
        </row>
        <row r="358">
          <cell r="A358" t="str">
            <v>โรงพยาบาลส่งเสริมสุขภาพตำบลบ้านต้นลุง ตำบลบ้านช้าง</v>
          </cell>
        </row>
        <row r="359">
          <cell r="A359" t="str">
            <v>โรงพยาบาลส่งเสริมสุขภาพตำบลบ้านต้นเฮือด  ตำบลบ้านแหวน</v>
          </cell>
        </row>
        <row r="360">
          <cell r="A360" t="str">
            <v>โรงพยาบาลส่งเสริมสุขภาพตำบลบ้านตลาด ตำบลสันกำแพง</v>
          </cell>
        </row>
        <row r="361">
          <cell r="A361" t="str">
            <v>โรงพยาบาลส่งเสริมสุขภาพตำบลบ้านตาลกลาง ตำบลบ้านตาล</v>
          </cell>
        </row>
        <row r="362">
          <cell r="A362" t="str">
            <v>โรงพยาบาลส่งเสริมสุขภาพตำบลบ้านตุงลอย ตำบลอมก๋อย</v>
          </cell>
        </row>
        <row r="363">
          <cell r="A363" t="str">
            <v>โรงพยาบาลส่งเสริมสุขภาพตำบลบ้านเตาไห  ตำบลทุ่งรวงทอง</v>
          </cell>
        </row>
        <row r="364">
          <cell r="A364" t="str">
            <v>โรงพยาบาลส่งเสริมสุขภาพตำบลบ้านไตรสภาวะคาม ตำบลปิงโค้ง</v>
          </cell>
        </row>
        <row r="365">
          <cell r="A365" t="str">
            <v>โรงพยาบาลส่งเสริมสุขภาพตำบลบ้านถิ่นสำราญ ตำบลดอยเต่า</v>
          </cell>
        </row>
        <row r="366">
          <cell r="A366" t="str">
            <v>โรงพยาบาลส่งเสริมสุขภาพตำบลบ้านทรายมูล ตำบลแม่ก๊า</v>
          </cell>
        </row>
        <row r="367">
          <cell r="A367" t="str">
            <v>โรงพยาบาลส่งเสริมสุขภาพตำบลบ้านท่อ ตำบลสันทรายหลวง</v>
          </cell>
        </row>
        <row r="368">
          <cell r="A368" t="str">
            <v>โรงพยาบาลส่งเสริมสุขภาพตำบลบ้านท่า ตำบลสง่าบ้าน</v>
          </cell>
        </row>
        <row r="369">
          <cell r="A369" t="str">
            <v>โรงพยาบาลส่งเสริมสุขภาพตำบลบ้านท่าข้ามเหนือ ตำบลบ้านแปะ</v>
          </cell>
        </row>
        <row r="370">
          <cell r="A370" t="str">
            <v>โรงพยาบาลส่งเสริมสุขภาพตำบลบ้านท่าต้นกวาว ตำบลชมภู</v>
          </cell>
        </row>
        <row r="371">
          <cell r="A371" t="str">
            <v>โรงพยาบาลส่งเสริมสุขภาพตำบลบ้านท่าตอน ตำบลท่าตอน</v>
          </cell>
        </row>
        <row r="372">
          <cell r="A372" t="str">
            <v>โรงพยาบาลส่งเสริมสุขภาพตำบลบ้านท่าโป่ง ตำบลบ้านแม</v>
          </cell>
        </row>
        <row r="373">
          <cell r="A373" t="str">
            <v>โรงพยาบาลส่งเสริมสุขภาพตำบลบ้านท่ามะแกง ตำบลท่าตอน</v>
          </cell>
        </row>
        <row r="374">
          <cell r="A374" t="str">
            <v>โรงพยาบาลส่งเสริมสุขภาพตำบลบ้านท่าหลุก ตำบลสันผีเสื้อ</v>
          </cell>
        </row>
        <row r="375">
          <cell r="A375" t="str">
            <v>โรงพยาบาลส่งเสริมสุขภาพตำบลบ้านท่าหัด ตำบลโป่งน้ำร้อน</v>
          </cell>
        </row>
        <row r="376">
          <cell r="A376" t="str">
            <v>โรงพยาบาลส่งเสริมสุขภาพตำบลบ้านทุ่งกู่ ตำบลป่าตุ้ม</v>
          </cell>
        </row>
        <row r="377">
          <cell r="A377" t="str">
            <v>โรงพยาบาลส่งเสริมสุขภาพตำบลบ้านทุ่งข้าวพวง ตำบลทุ่งข้าวพวง</v>
          </cell>
        </row>
        <row r="378">
          <cell r="A378" t="str">
            <v>โรงพยาบาลส่งเสริมสุขภาพตำบลบ้านทุ่งต้นงิ้ว</v>
          </cell>
        </row>
        <row r="379">
          <cell r="A379" t="str">
            <v>โรงพยาบาลส่งเสริมสุขภาพตำบลบ้านทุ่งน้อย ตำบลบ้านโป่ง</v>
          </cell>
        </row>
        <row r="380">
          <cell r="A380" t="str">
            <v>โรงพยาบาลส่งเสริมสุขภาพตำบลบ้านทุ่งป่าคาเหนือ ตำบลทุ่งปี้</v>
          </cell>
        </row>
        <row r="381">
          <cell r="A381" t="str">
            <v>โรงพยาบาลส่งเสริมสุขภาพตำบลบ้านทุ่งโป่ง ตำบลบ้านตาล</v>
          </cell>
        </row>
        <row r="382">
          <cell r="A382" t="str">
            <v>โรงพยาบาลส่งเสริมสุขภาพตำบลบ้านทุ่งโป่ง ตำบลแม่แรม</v>
          </cell>
        </row>
        <row r="383">
          <cell r="A383" t="str">
            <v>โรงพยาบาลส่งเสริมสุขภาพตำบลบ้านทุ่งมะหนิ้ว ตำบลลวงเหนือ</v>
          </cell>
        </row>
        <row r="384">
          <cell r="A384" t="str">
            <v>โรงพยาบาลส่งเสริมสุขภาพตำบลบ้านทุ่งศาลา ตำบลดอนเปา</v>
          </cell>
        </row>
        <row r="385">
          <cell r="A385" t="str">
            <v>โรงพยาบาลส่งเสริมสุขภาพตำบลบ้านทุ่งเสี้ยว ตำบลบ้านกลาง</v>
          </cell>
        </row>
        <row r="386">
          <cell r="A386" t="str">
            <v>โรงพยาบาลส่งเสริมสุขภาพตำบลบ้านทุ่งหลวง ตำบลทุ่งหลวง</v>
          </cell>
        </row>
        <row r="387">
          <cell r="A387" t="str">
            <v>โรงพยาบาลส่งเสริมสุขภาพตำบลบ้านทุ่งหลุก ตำบลท่าวังพร้าว</v>
          </cell>
        </row>
        <row r="388">
          <cell r="A388" t="str">
            <v>โรงพยาบาลส่งเสริมสุขภาพตำบลบ้านแท่นดอกไม้ ตำบลสบเตี๊ยะ</v>
          </cell>
        </row>
        <row r="389">
          <cell r="A389" t="str">
            <v>โรงพยาบาลส่งเสริมสุขภาพตำบลบ้านโทกเสือ (กรป.กลาง) ตำบลดอยหล่อ</v>
          </cell>
        </row>
        <row r="390">
          <cell r="A390" t="str">
            <v>โรงพยาบาลส่งเสริมสุขภาพตำบลบ้านน้อย ตำบลบงตัน</v>
          </cell>
        </row>
        <row r="391">
          <cell r="A391" t="str">
            <v>โรงพยาบาลส่งเสริมสุขภาพตำบลบ้านนาเกียน ตำบลนาเกียน</v>
          </cell>
        </row>
        <row r="392">
          <cell r="A392" t="str">
            <v>โรงพยาบาลส่งเสริมสุขภาพตำบลบ้านนาคอเรือ ตำบลนาคอเรือ</v>
          </cell>
        </row>
        <row r="393">
          <cell r="A393" t="str">
            <v>โรงพยาบาลส่งเสริมสุขภาพตำบลบ้านนาทราย ตำบลทุ่งปี้</v>
          </cell>
        </row>
        <row r="394">
          <cell r="A394" t="str">
            <v>โรงพยาบาลส่งเสริมสุขภาพตำบลบ้านนาฟ่อน ตำบลบ่อหลวง</v>
          </cell>
        </row>
        <row r="395">
          <cell r="A395" t="str">
            <v>โรงพยาบาลส่งเสริมสุขภาพตำบลบ้านนาเม็ง ตำบลโหล่งขอด</v>
          </cell>
        </row>
        <row r="396">
          <cell r="A396" t="str">
            <v>โรงพยาบาลส่งเสริมสุขภาพตำบลบ้านนาหวาย ตำบลเมืองนะ</v>
          </cell>
        </row>
        <row r="397">
          <cell r="A397" t="str">
            <v>โรงพยาบาลส่งเสริมสุขภาพตำบลบ้านนาฮ่อง</v>
          </cell>
        </row>
        <row r="398">
          <cell r="A398" t="str">
            <v>โรงพยาบาลส่งเสริมสุขภาพตำบลบ้านน้ำโท้ง ตำบลสบแม่ข่า</v>
          </cell>
        </row>
        <row r="399">
          <cell r="A399" t="str">
            <v>โรงพยาบาลส่งเสริมสุขภาพตำบลบ้านน้ำบ่อหลวง ตำบลน้ำบ่อหลวง</v>
          </cell>
        </row>
        <row r="400">
          <cell r="A400" t="str">
            <v>โรงพยาบาลส่งเสริมสุขภาพตำบลบ้านน้ำแพร่ ตำบลน้ำแพร่</v>
          </cell>
        </row>
        <row r="401">
          <cell r="A401" t="str">
            <v>โรงพยาบาลส่งเสริมสุขภาพตำบลบ้านบวกครก ตำบลหนองตอง</v>
          </cell>
        </row>
        <row r="402">
          <cell r="A402" t="str">
            <v>โรงพยาบาลส่งเสริมสุขภาพตำบลบ้านบวกครกเหนือ ตำบลท่าวังตาล</v>
          </cell>
        </row>
        <row r="403">
          <cell r="A403" t="str">
            <v>โรงพยาบาลส่งเสริมสุขภาพตำบลบ้านบวกหมื้อ ตำบลขี้เหล็ก</v>
          </cell>
        </row>
        <row r="404">
          <cell r="A404" t="str">
            <v>โรงพยาบาลส่งเสริมสุขภาพตำบลบ้านบ่อพะแวน ตำบลบ่อหลวง</v>
          </cell>
        </row>
        <row r="405">
          <cell r="A405" t="str">
            <v>โรงพยาบาลส่งเสริมสุขภาพตำบลบ้านบ่อสลี ตำบลบ่อสลี</v>
          </cell>
        </row>
        <row r="406">
          <cell r="A406" t="str">
            <v>โรงพยาบาลส่งเสริมสุขภาพตำบลบ้านปง ตำบลบ้านปง</v>
          </cell>
        </row>
        <row r="407">
          <cell r="A407" t="str">
            <v>โรงพยาบาลส่งเสริมสุขภาพตำบลบ้านปง ตำบลหนองบัว</v>
          </cell>
        </row>
        <row r="408">
          <cell r="A408" t="str">
            <v>โรงพยาบาลส่งเสริมสุขภาพตำบลบ้านปง ตำบลอินทขิล</v>
          </cell>
        </row>
        <row r="409">
          <cell r="A409" t="str">
            <v>โรงพยาบาลส่งเสริมสุขภาพตำบลบ้านปงตำ ตำบลปงตำ</v>
          </cell>
        </row>
        <row r="410">
          <cell r="A410" t="str">
            <v>โรงพยาบาลส่งเสริมสุขภาพตำบลบ้านป๊อก ตำบลสะเมิงเหนือ</v>
          </cell>
        </row>
        <row r="411">
          <cell r="A411" t="str">
            <v>โรงพยาบาลส่งเสริมสุขภาพตำบลบ้านป่าก้าง ตำบลสันป่าเปา</v>
          </cell>
        </row>
        <row r="412">
          <cell r="A412" t="str">
            <v>โรงพยาบาลส่งเสริมสุขภาพตำบลบ้านป่าข่อยเหนือ ตำบลสันผีเสื้อ</v>
          </cell>
        </row>
        <row r="413">
          <cell r="A413" t="str">
            <v>โรงพยาบาลส่งเสริมสุขภาพตำบลบ้านป่าแขม ตำบลแม่แวน</v>
          </cell>
        </row>
        <row r="414">
          <cell r="A414" t="str">
            <v>โรงพยาบาลส่งเสริมสุขภาพตำบลบ้านปางกว้าง ตำบลอินทขิล</v>
          </cell>
        </row>
        <row r="415">
          <cell r="A415" t="str">
            <v>โรงพยาบาลส่งเสริมสุขภาพตำบลบ้านปางเฟือง  ตำบลปิงโค้ง</v>
          </cell>
        </row>
        <row r="416">
          <cell r="A416" t="str">
            <v>โรงพยาบาลส่งเสริมสุขภาพตำบลบ้านปางม่วง ตำบลสบเปิง</v>
          </cell>
        </row>
        <row r="417">
          <cell r="A417" t="str">
            <v>โรงพยาบาลส่งเสริมสุขภาพตำบลบ้านปางมะเยา  ตำบลปิงโค้ง</v>
          </cell>
        </row>
        <row r="418">
          <cell r="A418" t="str">
            <v>โรงพยาบาลส่งเสริมสุขภาพตำบลบ้านปางมะโอ ตำบลบ่อแก้ว</v>
          </cell>
        </row>
        <row r="419">
          <cell r="A419" t="str">
            <v>โรงพยาบาลส่งเสริมสุขภาพตำบลบ้านปางหินฝน ตำบลปางหินฝน</v>
          </cell>
        </row>
        <row r="420">
          <cell r="A420" t="str">
            <v>โรงพยาบาลส่งเสริมสุขภาพตำบลบ้านปางอุ๋ง ตำบลแม่ศึก</v>
          </cell>
        </row>
        <row r="421">
          <cell r="A421" t="str">
            <v>โรงพยาบาลส่งเสริมสุขภาพตำบลบ้านปางไฮ (เทพเสด็จ) ตำบลเทพเสด็จ</v>
          </cell>
        </row>
        <row r="422">
          <cell r="A422" t="str">
            <v>โรงพยาบาลส่งเสริมสุขภาพตำบลบ้านป่างิ้ว ตำบลน้ำแพร่</v>
          </cell>
        </row>
        <row r="423">
          <cell r="A423" t="str">
            <v>โรงพยาบาลส่งเสริมสุขภาพตำบลบ้านป่าแงะ ตำบลตลาดขวัญ</v>
          </cell>
        </row>
        <row r="424">
          <cell r="A424" t="str">
            <v>โรงพยาบาลส่งเสริมสุขภาพตำบลบ้านป่าดู่ ตำบลป่าลาน</v>
          </cell>
        </row>
        <row r="425">
          <cell r="A425" t="str">
            <v>โรงพยาบาลส่งเสริมสุขภาพตำบลบ้านป่าแดง ตำบลแม่ทะลบ</v>
          </cell>
        </row>
        <row r="426">
          <cell r="A426" t="str">
            <v>โรงพยาบาลส่งเสริมสุขภาพตำบลบ้านป่าตาล ตำบลบวกค้าง</v>
          </cell>
        </row>
        <row r="427">
          <cell r="A427" t="str">
            <v>โรงพยาบาลส่งเสริมสุขภาพตำบลบ้านป่าตาล ตำบลสันผักหวาน</v>
          </cell>
        </row>
        <row r="428">
          <cell r="A428" t="str">
            <v>โรงพยาบาลส่งเสริมสุขภาพตำบลบ้านป่าแป๋ ตำบลป่าแป๋</v>
          </cell>
        </row>
        <row r="429">
          <cell r="A429" t="str">
            <v>โรงพยาบาลส่งเสริมสุขภาพตำบลบ้านป่าไม้ห้วยบง ตำบลทาเหนือ</v>
          </cell>
        </row>
        <row r="430">
          <cell r="A430" t="str">
            <v>โรงพยาบาลส่งเสริมสุขภาพตำบลบ้านป่าลาน ตำบลสะเมิงเหนือ</v>
          </cell>
        </row>
        <row r="431">
          <cell r="A431" t="str">
            <v>โรงพยาบาลส่งเสริมสุขภาพตำบลบ้านป่าสักน้อย ตำบลแม่ปูคา</v>
          </cell>
        </row>
        <row r="432">
          <cell r="A432" t="str">
            <v>โรงพยาบาลส่งเสริมสุขภาพตำบลบ้านป่าสา ตำบลสันทราย</v>
          </cell>
        </row>
        <row r="433">
          <cell r="A433" t="str">
            <v>โรงพยาบาลส่งเสริมสุขภาพตำบลบ้านป่าเหมือด ตำบลป่าไผ่</v>
          </cell>
        </row>
        <row r="434">
          <cell r="A434" t="str">
            <v>โรงพยาบาลส่งเสริมสุขภาพตำบลบ้านป่าไหน่ ตำบลป่าไหน่</v>
          </cell>
        </row>
        <row r="435">
          <cell r="A435" t="str">
            <v>โรงพยาบาลส่งเสริมสุขภาพตำบลบ้านเป้า ตำบลบ้านเป้า</v>
          </cell>
        </row>
        <row r="436">
          <cell r="A436" t="str">
            <v>โรงพยาบาลส่งเสริมสุขภาพตำบลบ้านเปียง ตำบลบ้านแม</v>
          </cell>
        </row>
        <row r="437">
          <cell r="A437" t="str">
            <v>โรงพยาบาลส่งเสริมสุขภาพตำบลบ้านเปียงหลวง ตำบลเปียงหลวง</v>
          </cell>
        </row>
        <row r="438">
          <cell r="A438" t="str">
            <v>โรงพยาบาลส่งเสริมสุขภาพตำบลบ้านแปลง 1 ตำบลมืดกา</v>
          </cell>
        </row>
        <row r="439">
          <cell r="A439" t="str">
            <v>โรงพยาบาลส่งเสริมสุขภาพตำบลบ้านโป่งดิน(โป่งกุ่ม)  ตำบลป่าเมี่ยง</v>
          </cell>
        </row>
        <row r="440">
          <cell r="A440" t="str">
            <v>โรงพยาบาลส่งเสริมสุขภาพตำบลบ้านโปงทุ่ง ตำบลโปงทุ่ง</v>
          </cell>
        </row>
        <row r="441">
          <cell r="A441" t="str">
            <v>โรงพยาบาลส่งเสริมสุขภาพตำบลบ้านโป่งแยงใน ตำบลโป่งแยง</v>
          </cell>
        </row>
        <row r="442">
          <cell r="A442" t="str">
            <v>โรงพยาบาลส่งเสริมสุขภาพตำบลบ้านผาแดง ตำบลแม่ปั๋ง</v>
          </cell>
        </row>
        <row r="443">
          <cell r="A443" t="str">
            <v>โรงพยาบาลส่งเสริมสุขภาพตำบลบ้านพญาชมภู ตำบลชมภู</v>
          </cell>
        </row>
        <row r="444">
          <cell r="A444" t="str">
            <v>โรงพยาบาลส่งเสริมสุขภาพตำบลบ้านพันหลัง ตำบลสำราญราษฏร์</v>
          </cell>
        </row>
        <row r="445">
          <cell r="A445" t="str">
            <v>โรงพยาบาลส่งเสริมสุขภาพตำบลบ้านพุย ตำบลบ่อหลวง</v>
          </cell>
        </row>
        <row r="446">
          <cell r="A446" t="str">
            <v>โรงพยาบาลส่งเสริมสุขภาพตำบลบ้านแพะ  ตำบลเขื่อนผาก</v>
          </cell>
        </row>
        <row r="447">
          <cell r="A447" t="str">
            <v>โรงพยาบาลส่งเสริมสุขภาพตำบลบ้านม่วงชุม ตำบลม่อนปิ่น</v>
          </cell>
        </row>
        <row r="448">
          <cell r="A448" t="str">
            <v>โรงพยาบาลส่งเสริมสุขภาพตำบลบ้านม่วงป็อก ตำบลแสนไห</v>
          </cell>
        </row>
        <row r="449">
          <cell r="A449" t="str">
            <v>โรงพยาบาลส่งเสริมสุขภาพตำบลบ้านมอญ ตำบลสันกลาง</v>
          </cell>
        </row>
        <row r="450">
          <cell r="A450" t="str">
            <v>โรงพยาบาลส่งเสริมสุขภาพตำบลบ้านม่อนปิ่น ตำบลม่อนปิ่น</v>
          </cell>
        </row>
        <row r="451">
          <cell r="A451" t="str">
            <v>โรงพยาบาลส่งเสริมสุขภาพตำบลบ้านมะขามหลวง ตำบลมะขามหลวง</v>
          </cell>
        </row>
        <row r="452">
          <cell r="A452" t="str">
            <v>โรงพยาบาลส่งเสริมสุขภาพตำบลบ้านมะขุนหวาน ตำบลมะขุนหวาน</v>
          </cell>
        </row>
        <row r="453">
          <cell r="A453" t="str">
            <v>โรงพยาบาลส่งเสริมสุขภาพตำบลบ้านมูเซอร์ ตำบลม่อนจอง</v>
          </cell>
        </row>
        <row r="454">
          <cell r="A454" t="str">
            <v>โรงพยาบาลส่งเสริมสุขภาพตำบลบ้านเมืองกลาง ตำบลบ้านหลวง</v>
          </cell>
        </row>
        <row r="455">
          <cell r="A455" t="str">
            <v>โรงพยาบาลส่งเสริมสุขภาพตำบลบ้านเมืองงาย ตำบลเมืองงาย</v>
          </cell>
        </row>
        <row r="456">
          <cell r="A456" t="str">
            <v>โรงพยาบาลส่งเสริมสุขภาพตำบลบ้านเมืองวะ ตำบลเมืองเล็น</v>
          </cell>
        </row>
        <row r="457">
          <cell r="A457" t="str">
            <v>โรงพยาบาลส่งเสริมสุขภาพตำบลบ้านแม่ก๊ะ ตำบลตลาดใหญ่</v>
          </cell>
        </row>
        <row r="458">
          <cell r="A458" t="str">
            <v>โรงพยาบาลส่งเสริมสุขภาพตำบลบ้านแม่ก๊ะ ตำบลแม่แตง</v>
          </cell>
        </row>
        <row r="459">
          <cell r="A459" t="str">
            <v>โรงพยาบาลส่งเสริมสุขภาพตำบลบ้านแม่กุ้งหลวง ตำบลทุ่งต้อม</v>
          </cell>
        </row>
        <row r="460">
          <cell r="A460" t="str">
            <v>โรงพยาบาลส่งเสริมสุขภาพตำบลบ้านแม่ข่า ตำบลแม่ข่า</v>
          </cell>
        </row>
        <row r="461">
          <cell r="A461" t="str">
            <v>โรงพยาบาลส่งเสริมสุขภาพตำบลบ้านแม่งอนกลาง ตำบลแม่งอน</v>
          </cell>
        </row>
        <row r="462">
          <cell r="A462" t="str">
            <v>โรงพยาบาลส่งเสริมสุขภาพตำบลบ้านแม่งูด ตำบลนาคอเรือ</v>
          </cell>
        </row>
        <row r="463">
          <cell r="A463" t="str">
            <v>โรงพยาบาลส่งเสริมสุขภาพตำบลบ้านแม่ซา ตำบลแม่นาจร</v>
          </cell>
        </row>
        <row r="464">
          <cell r="A464" t="str">
            <v>โรงพยาบาลส่งเสริมสุขภาพตำบลบ้านแม่แดดน้อย ตำบลแม่แดด</v>
          </cell>
        </row>
        <row r="465">
          <cell r="A465" t="str">
            <v>โรงพยาบาลส่งเสริมสุขภาพตำบลบ้านแม่ตะมาน ตำบลกื้ดช้าง</v>
          </cell>
        </row>
        <row r="466">
          <cell r="A466" t="str">
            <v>โรงพยาบาลส่งเสริมสุขภาพตำบลบ้านแม่ตะละ</v>
          </cell>
        </row>
        <row r="467">
          <cell r="A467" t="str">
            <v>โรงพยาบาลส่งเสริมสุขภาพตำบลบ้านแม่ตูบ ตำบลโป่งทุ่ง</v>
          </cell>
        </row>
        <row r="468">
          <cell r="A468" t="str">
            <v>โรงพยาบาลส่งเสริมสุขภาพตำบลบ้านแม่เตี๊ยะ ตำบลดอยแก้ว</v>
          </cell>
        </row>
        <row r="469">
          <cell r="A469" t="str">
            <v>โรงพยาบาลส่งเสริมสุขภาพตำบลบ้านแม่โถ ตำบลบ่อสลี</v>
          </cell>
        </row>
        <row r="470">
          <cell r="A470" t="str">
            <v>โรงพยาบาลส่งเสริมสุขภาพตำบลบ้านแม่นะ ตำบลแม่นะ</v>
          </cell>
        </row>
        <row r="471">
          <cell r="A471" t="str">
            <v>โรงพยาบาลส่งเสริมสุขภาพตำบลบ้านแม่นาจร ตำบลแม่นาจร</v>
          </cell>
        </row>
        <row r="472">
          <cell r="A472" t="str">
            <v>โรงพยาบาลส่งเสริมสุขภาพตำบลบ้านแม่ปั๋ง ตำบลแม่ปั๋ง</v>
          </cell>
        </row>
        <row r="473">
          <cell r="A473" t="str">
            <v>โรงพยาบาลส่งเสริมสุขภาพตำบลบ้านแม่ผาแหน ตำบลออนใต้</v>
          </cell>
        </row>
        <row r="474">
          <cell r="A474" t="str">
            <v>โรงพยาบาลส่งเสริมสุขภาพตำบลบ้านแม่เมืองน้อย ตำบลแม่นาวาง</v>
          </cell>
        </row>
        <row r="475">
          <cell r="A475" t="str">
            <v>โรงพยาบาลส่งเสริมสุขภาพตำบลบ้านแม่ละอูป ตำบลแจ่มหลวง</v>
          </cell>
        </row>
        <row r="476">
          <cell r="A476" t="str">
            <v>โรงพยาบาลส่งเสริมสุขภาพตำบลบ้านแม่สาหลวง ตำบลแม่สา</v>
          </cell>
        </row>
        <row r="477">
          <cell r="A477" t="str">
            <v>โรงพยาบาลส่งเสริมสุขภาพตำบลบ้านแม่สูน ตำบลแม่สูน</v>
          </cell>
        </row>
        <row r="478">
          <cell r="A478" t="str">
            <v>โรงพยาบาลส่งเสริมสุขภาพตำบลบ้านแม่หลองหลวง ตำบลสบโขง</v>
          </cell>
        </row>
        <row r="479">
          <cell r="A479" t="str">
            <v>โรงพยาบาลส่งเสริมสุขภาพตำบลบ้านแม่หอย ตำบลบ้านหลวง</v>
          </cell>
        </row>
        <row r="480">
          <cell r="A480" t="str">
            <v>โรงพยาบาลส่งเสริมสุขภาพตำบลบ้านแม่ฮะ ตำบลบ้านปง</v>
          </cell>
        </row>
        <row r="481">
          <cell r="A481" t="str">
            <v>โรงพยาบาลส่งเสริมสุขภาพตำบลบ้านแม่ฮักพัฒนา ตำบลหนองแหย่ง</v>
          </cell>
        </row>
        <row r="482">
          <cell r="A482" t="str">
            <v>โรงพยาบาลส่งเสริมสุขภาพตำบลบ้านแม่ฮ่าง ตำบลแม่สาว</v>
          </cell>
        </row>
        <row r="483">
          <cell r="A483" t="str">
            <v>โรงพยาบาลส่งเสริมสุขภาพตำบลบ้านแม่แฮใต้ ตำบลปางหินฝน</v>
          </cell>
        </row>
        <row r="484">
          <cell r="A484" t="str">
            <v>โรงพยาบาลส่งเสริมสุขภาพตำบลบ้านแม่แฮเหนือ ตำบลแม่นาจร</v>
          </cell>
        </row>
        <row r="485">
          <cell r="A485" t="str">
            <v>โรงพยาบาลส่งเสริมสุขภาพตำบลบ้านยั้งเมิน ตำบลยั้งเมิน</v>
          </cell>
        </row>
        <row r="486">
          <cell r="A486" t="str">
            <v>โรงพยาบาลส่งเสริมสุขภาพตำบลบ้านยาง ตำบลแม่งอน</v>
          </cell>
        </row>
        <row r="487">
          <cell r="A487" t="str">
            <v>โรงพยาบาลส่งเสริมสุขภาพตำบลบ้านยางเนิ้ง ตำบลยางเนิ้ง</v>
          </cell>
        </row>
        <row r="488">
          <cell r="A488" t="str">
            <v>โรงพยาบาลส่งเสริมสุขภาพตำบลบ้านยางเปียง ตำบลยางเปียง</v>
          </cell>
        </row>
        <row r="489">
          <cell r="A489" t="str">
            <v>โรงพยาบาลส่งเสริมสุขภาพตำบลบ้านร่มเกล้า ตำบลแม่แวน</v>
          </cell>
        </row>
        <row r="490">
          <cell r="A490" t="str">
            <v>โรงพยาบาลส่งเสริมสุขภาพตำบลบ้านร่มหลวง ตำบลแม่แฝก</v>
          </cell>
        </row>
        <row r="491">
          <cell r="A491" t="str">
            <v>โรงพยาบาลส่งเสริมสุขภาพตำบลบ้านร้องธาร ตำบลศรีดงเย็น</v>
          </cell>
        </row>
        <row r="492">
          <cell r="A492" t="str">
            <v>โรงพยาบาลส่งเสริมสุขภาพตำบลบ้านร้องเม็ง ตำบลหนองแหย่ง</v>
          </cell>
        </row>
        <row r="493">
          <cell r="A493" t="str">
            <v>โรงพยาบาลส่งเสริมสุขภาพตำบลบ้านร้องวัวแดง ตำบลร้องวัวแดง</v>
          </cell>
        </row>
        <row r="494">
          <cell r="A494" t="str">
            <v>โรงพยาบาลส่งเสริมสุขภาพตำบลบ้านร่ำเปิง ตำบลขี้เหล็ก</v>
          </cell>
        </row>
        <row r="495">
          <cell r="A495" t="str">
            <v>โรงพยาบาลส่งเสริมสุขภาพตำบลบ้านริมใต้ ตำบลริมใต้</v>
          </cell>
        </row>
        <row r="496">
          <cell r="A496" t="str">
            <v>โรงพยาบาลส่งเสริมสุขภาพตำบลบ้านโรงวัว ตำบลแม่ก๊า</v>
          </cell>
        </row>
        <row r="497">
          <cell r="A497" t="str">
            <v>โรงพยาบาลส่งเสริมสุขภาพตำบลบ้านโรงวัว ตำบลหนองหอย</v>
          </cell>
        </row>
        <row r="498">
          <cell r="A498" t="str">
            <v>โรงพยาบาลส่งเสริมสุขภาพตำบลบ้านไร่ ตำบลดอยเต่า</v>
          </cell>
        </row>
        <row r="499">
          <cell r="A499" t="str">
            <v>โรงพยาบาลส่งเสริมสุขภาพตำบลบ้านไร่ ตำบลบ้านแหวน</v>
          </cell>
        </row>
        <row r="500">
          <cell r="A500" t="str">
            <v>โรงพยาบาลส่งเสริมสุขภาพตำบลบ้านล้านตอง ตำบลห้วยทราย</v>
          </cell>
        </row>
        <row r="501">
          <cell r="A501" t="str">
            <v>โรงพยาบาลส่งเสริมสุขภาพตำบลบ้านวังน้ำหยาด ตำบลแม่สอย</v>
          </cell>
        </row>
        <row r="502">
          <cell r="A502" t="str">
            <v>โรงพยาบาลส่งเสริมสุขภาพตำบลบ้านวังป้อง ตำบลเหมืองแก้ว</v>
          </cell>
        </row>
        <row r="503">
          <cell r="A503" t="str">
            <v>โรงพยาบาลส่งเสริมสุขภาพตำบลบ้านวังสิงห์คำ ตำบลป่าแดด</v>
          </cell>
        </row>
        <row r="504">
          <cell r="A504" t="str">
            <v>โรงพยาบาลส่งเสริมสุขภาพตำบลบ้านศรีคำชมภู ตำบลป่าบง</v>
          </cell>
        </row>
        <row r="505">
          <cell r="A505" t="str">
            <v>โรงพยาบาลส่งเสริมสุขภาพตำบลบ้านศรีบัวเงิน ตำบลท่าศาลา</v>
          </cell>
        </row>
        <row r="506">
          <cell r="A506" t="str">
            <v>โรงพยาบาลส่งเสริมสุขภาพตำบลบ้านศรีบุญเรือง ตำบลป่าไผ่</v>
          </cell>
        </row>
        <row r="507">
          <cell r="A507" t="str">
            <v>โรงพยาบาลส่งเสริมสุขภาพตำบลบ้านศรีสองเมือง ตำบลไชยสถาน</v>
          </cell>
        </row>
        <row r="508">
          <cell r="A508" t="str">
            <v>โรงพยาบาลส่งเสริมสุขภาพตำบลบ้านศิริมังคลาจารย์ ตำบลดอยหล่อ</v>
          </cell>
        </row>
        <row r="509">
          <cell r="A509" t="str">
            <v>โรงพยาบาลส่งเสริมสุขภาพตำบลบ้านสบแปะ</v>
          </cell>
        </row>
        <row r="510">
          <cell r="A510" t="str">
            <v>โรงพยาบาลส่งเสริมสุขภาพตำบลบ้านสบลาน ตำบลยางเปียง</v>
          </cell>
        </row>
        <row r="511">
          <cell r="A511" t="str">
            <v>โรงพยาบาลส่งเสริมสุขภาพตำบลบ้านสบหาร ตำบลทุ่งต้อม</v>
          </cell>
        </row>
        <row r="512">
          <cell r="A512" t="str">
            <v>โรงพยาบาลส่งเสริมสุขภาพตำบลบ้านสบอ้อ ตำบลแม่นะ</v>
          </cell>
        </row>
        <row r="513">
          <cell r="A513" t="str">
            <v>โรงพยาบาลส่งเสริมสุขภาพตำบลบ้านสหกรณ์ ตำบลเขื่อนผาก</v>
          </cell>
        </row>
        <row r="514">
          <cell r="A514" t="str">
            <v>โรงพยาบาลส่งเสริมสุขภาพตำบลบ้านสหกรณ์ ตำบลสหกรณ์</v>
          </cell>
        </row>
        <row r="515">
          <cell r="A515" t="str">
            <v>โรงพยาบาลส่งเสริมสุขภาพตำบลบ้านสองแคว ตำบลสันทราย</v>
          </cell>
        </row>
        <row r="516">
          <cell r="A516" t="str">
            <v>โรงพยาบาลส่งเสริมสุขภาพตำบลบ้านสองธาร ตำบลบ้านทับ</v>
          </cell>
        </row>
        <row r="517">
          <cell r="A517" t="str">
            <v>โรงพยาบาลส่งเสริมสุขภาพตำบลบ้านสะลวงนอก ตำบลสะลวง</v>
          </cell>
        </row>
        <row r="518">
          <cell r="A518" t="str">
            <v>โรงพยาบาลส่งเสริมสุขภาพตำบลบ้านสันคะยอม ตำบลขี้เหล็ก</v>
          </cell>
        </row>
        <row r="519">
          <cell r="A519" t="str">
            <v>โรงพยาบาลส่งเสริมสุขภาพตำบลบ้านสันคะยอม ตำบลสันทรายน้อย</v>
          </cell>
        </row>
        <row r="520">
          <cell r="A520" t="str">
            <v>โรงพยาบาลส่งเสริมสุขภาพตำบลบ้านสันโค้ง ตำบลทรายมูล</v>
          </cell>
        </row>
        <row r="521">
          <cell r="A521" t="str">
            <v>โรงพยาบาลส่งเสริมสุขภาพตำบลบ้านสันต้นกอก ตำบลดอนแก้ว</v>
          </cell>
        </row>
        <row r="522">
          <cell r="A522" t="str">
            <v>โรงพยาบาลส่งเสริมสุขภาพตำบลบ้านสันต้นแหน ตำบลแม่คือ</v>
          </cell>
        </row>
        <row r="523">
          <cell r="A523" t="str">
            <v>โรงพยาบาลส่งเสริมสุขภาพตำบลบ้านสันติวนา ตำบลหนองบัว</v>
          </cell>
        </row>
        <row r="524">
          <cell r="A524" t="str">
            <v>โรงพยาบาลส่งเสริมสุขภาพตำบลบ้านสันทราย ตำบลแม่ฮ้อยเงิน</v>
          </cell>
        </row>
        <row r="525">
          <cell r="A525" t="str">
            <v>โรงพยาบาลส่งเสริมสุขภาพตำบลบ้านสันทราย ตำบลหนองแก๋ว</v>
          </cell>
        </row>
        <row r="526">
          <cell r="A526" t="str">
            <v>โรงพยาบาลส่งเสริมสุขภาพตำบลบ้านสันทรายคองน้อย ตำบลเวียง</v>
          </cell>
        </row>
        <row r="527">
          <cell r="A527" t="str">
            <v>โรงพยาบาลส่งเสริมสุขภาพตำบลบ้านสันป๋อ ตำบลสันต้นหมื้อ</v>
          </cell>
        </row>
        <row r="528">
          <cell r="A528" t="str">
            <v>โรงพยาบาลส่งเสริมสุขภาพตำบลบ้านสันป่าแดง ตำบลแม่สูน</v>
          </cell>
        </row>
        <row r="529">
          <cell r="A529" t="str">
            <v>โรงพยาบาลส่งเสริมสุขภาพตำบลบ้านสันป่าตึง ตำบลสันป่ายาง</v>
          </cell>
        </row>
        <row r="530">
          <cell r="A530" t="str">
            <v>โรงพยาบาลส่งเสริมสุขภาพตำบลบ้านสันพระเนตร ตำบลสันพระเนตร</v>
          </cell>
        </row>
        <row r="531">
          <cell r="A531" t="str">
            <v>โรงพยาบาลส่งเสริมสุขภาพตำบลบ้านสันห่าว</v>
          </cell>
        </row>
        <row r="532">
          <cell r="A532" t="str">
            <v>โรงพยาบาลส่งเสริมสุขภาพตำบลบ้านสามลี่</v>
          </cell>
        </row>
        <row r="533">
          <cell r="A533" t="str">
            <v>โรงพยาบาลส่งเสริมสุขภาพตำบลบ้านสามหลัง ตำบลสองแคว</v>
          </cell>
        </row>
        <row r="534">
          <cell r="A534" t="str">
            <v>โรงพยาบาลส่งเสริมสุขภาพตำบลบ้านหนองไคร้ ตำบลหนองจ๊อม</v>
          </cell>
        </row>
        <row r="535">
          <cell r="A535" t="str">
            <v>โรงพยาบาลส่งเสริมสุขภาพตำบลบ้านหนองไคร้ ตำบลหนองตอง</v>
          </cell>
        </row>
        <row r="536">
          <cell r="A536" t="str">
            <v>โรงพยาบาลส่งเสริมสุขภาพตำบลบ้านหนองเต่า ตำบลแม่วิน</v>
          </cell>
        </row>
        <row r="537">
          <cell r="A537" t="str">
            <v>โรงพยาบาลส่งเสริมสุขภาพตำบลบ้านหนองปลามัน ตำบลห้วยทราย</v>
          </cell>
        </row>
        <row r="538">
          <cell r="A538" t="str">
            <v>โรงพยาบาลส่งเสริมสุขภาพตำบลบ้านหนองปิด ตำบลสันทราย</v>
          </cell>
        </row>
        <row r="539">
          <cell r="A539" t="str">
            <v>โรงพยาบาลส่งเสริมสุขภาพตำบลบ้านหนองผึ้ง ตำบลหนองผึ้ง</v>
          </cell>
        </row>
        <row r="540">
          <cell r="A540" t="str">
            <v>โรงพยาบาลส่งเสริมสุขภาพตำบลบ้านหนองแฝก ตำบลหนองแฝก</v>
          </cell>
        </row>
        <row r="541">
          <cell r="A541" t="str">
            <v>โรงพยาบาลส่งเสริมสุขภาพตำบลบ้านหนองมะจับ ตำบลแม่แฝก</v>
          </cell>
        </row>
        <row r="542">
          <cell r="A542" t="str">
            <v>โรงพยาบาลส่งเสริมสุขภาพตำบลบ้านหนองยาว  ตำบลแม่สูน</v>
          </cell>
        </row>
        <row r="543">
          <cell r="A543" t="str">
            <v>โรงพยาบาลส่งเสริมสุขภาพตำบลบ้านหนองห้า ตำบลน้ำบ่อหลวง</v>
          </cell>
        </row>
        <row r="544">
          <cell r="A544" t="str">
            <v>โรงพยาบาลส่งเสริมสุขภาพตำบลบ้านหนองห่าย ตำบลข่วงเปา</v>
          </cell>
        </row>
        <row r="545">
          <cell r="A545" t="str">
            <v>โรงพยาบาลส่งเสริมสุขภาพตำบลบ้านหนองฮ่าง ตำบลแม่คะ</v>
          </cell>
        </row>
        <row r="546">
          <cell r="A546" t="str">
            <v>โรงพยาบาลส่งเสริมสุขภาพตำบลบ้านหลวง ตำบลบ้านหลวง</v>
          </cell>
        </row>
        <row r="547">
          <cell r="A547" t="str">
            <v>โรงพยาบาลส่งเสริมสุขภาพตำบลบ้านหลวง ตำบลโหล่งขอด</v>
          </cell>
        </row>
        <row r="548">
          <cell r="A548" t="str">
            <v>โรงพยาบาลส่งเสริมสุขภาพตำบลบ้านห้วยแก้ว ตำบลห้วยแก้ว</v>
          </cell>
        </row>
        <row r="549">
          <cell r="A549" t="str">
            <v>โรงพยาบาลส่งเสริมสุขภาพตำบลบ้านห้วยไคร้ ตำบลแม่คะ</v>
          </cell>
        </row>
        <row r="550">
          <cell r="A550" t="str">
            <v>โรงพยาบาลส่งเสริมสุขภาพตำบลบ้านห้วยงูนอก ตำบลสันทราย</v>
          </cell>
        </row>
        <row r="551">
          <cell r="A551" t="str">
            <v>โรงพยาบาลส่งเสริมสุขภาพตำบลบ้านห้วยทราย ตำบลบ้านแปะ</v>
          </cell>
        </row>
        <row r="552">
          <cell r="A552" t="str">
            <v>โรงพยาบาลส่งเสริมสุขภาพตำบลบ้านห้วยทราย ตำบลแม่ทา</v>
          </cell>
        </row>
        <row r="553">
          <cell r="A553" t="str">
            <v>โรงพยาบาลส่งเสริมสุขภาพตำบลบ้านห้วยน้ำขาว ตำบลม่อนจอง</v>
          </cell>
        </row>
        <row r="554">
          <cell r="A554" t="str">
            <v>โรงพยาบาลส่งเสริมสุขภาพตำบลบ้านห้วยบง ตำบลบ้านจันทร์</v>
          </cell>
        </row>
        <row r="555">
          <cell r="A555" t="str">
            <v>โรงพยาบาลส่งเสริมสุขภาพตำบลบ้านห้วยบ่อทอง</v>
          </cell>
        </row>
        <row r="556">
          <cell r="A556" t="str">
            <v>โรงพยาบาลส่งเสริมสุขภาพตำบลบ้านห้วยป่าซาง ตำบลแม่สาว</v>
          </cell>
        </row>
        <row r="557">
          <cell r="A557" t="str">
            <v>โรงพยาบาลส่งเสริมสุขภาพตำบลบ้านห้วยเปายง ตำบลดอยหล่อ</v>
          </cell>
        </row>
        <row r="558">
          <cell r="A558" t="str">
            <v>โรงพยาบาลส่งเสริมสุขภาพตำบลบ้านห้วยไผ่ ตำบลหนองบัว</v>
          </cell>
        </row>
        <row r="559">
          <cell r="A559" t="str">
            <v>โรงพยาบาลส่งเสริมสุขภาพตำบลบ้านห้วยม่วงฝั่งซ้าย ตำบลแม่สอย</v>
          </cell>
        </row>
        <row r="560">
          <cell r="A560" t="str">
            <v>โรงพยาบาลส่งเสริมสุขภาพตำบลบ้านห้วยส้ม ตำบลสันกลาง</v>
          </cell>
        </row>
        <row r="561">
          <cell r="A561" t="str">
            <v>โรงพยาบาลส่งเสริมสุขภาพตำบลบ้านห้วยหม้อ(สมเด็จ) ตำบลป่าเมี่ยง</v>
          </cell>
        </row>
        <row r="562">
          <cell r="A562" t="str">
            <v>โรงพยาบาลส่งเสริมสุขภาพตำบลบ้านหัวดง ตำบลขัวมุง</v>
          </cell>
        </row>
        <row r="563">
          <cell r="A563" t="str">
            <v>โรงพยาบาลส่งเสริมสุขภาพตำบลบ้านหัวฝาย ตำบลแม่หอพระ</v>
          </cell>
        </row>
        <row r="564">
          <cell r="A564" t="str">
            <v>โรงพยาบาลส่งเสริมสุขภาพตำบลบ้านหัวฝาย ตำบลออนเหนือ</v>
          </cell>
        </row>
        <row r="565">
          <cell r="A565" t="str">
            <v>โรงพยาบาลส่งเสริมสุขภาพตำบลบ้านหัวริน ตำบลทุ่งสะโตก</v>
          </cell>
        </row>
        <row r="566">
          <cell r="A566" t="str">
            <v>โรงพยาบาลส่งเสริมสุขภาพตำบลบ้านเหมืองผ่า ตำบลริมเหนือ</v>
          </cell>
        </row>
        <row r="567">
          <cell r="A567" t="str">
            <v>โรงพยาบาลส่งเสริมสุขภาพตำบลบ้านโหล่งปง</v>
          </cell>
        </row>
        <row r="568">
          <cell r="A568" t="str">
            <v>โรงพยาบาลส่งเสริมสุขภาพตำบลบ้านใหม่ ตำบลเมืองคอง</v>
          </cell>
        </row>
        <row r="569">
          <cell r="A569" t="str">
            <v>โรงพยาบาลส่งเสริมสุขภาพตำบลบ้านใหม่ ตำบลแม่ตื่น</v>
          </cell>
        </row>
        <row r="570">
          <cell r="A570" t="str">
            <v>โรงพยาบาลส่งเสริมสุขภาพตำบลบ้านใหม่ ตำบลสันโป่ง</v>
          </cell>
        </row>
        <row r="571">
          <cell r="A571" t="str">
            <v>โรงพยาบาลส่งเสริมสุขภาพตำบลบ้านใหม่ปู่แช่ ตำบลแม่อาย</v>
          </cell>
        </row>
        <row r="572">
          <cell r="A572" t="str">
            <v>โรงพยาบาลส่งเสริมสุขภาพตำบลบ้านใหม่วังผาปูน ตำบลแม่วิน</v>
          </cell>
        </row>
        <row r="573">
          <cell r="A573" t="str">
            <v>โรงพยาบาลส่งเสริมสุขภาพตำบลบ้านใหม่สารภี ตำบลแม่สอย</v>
          </cell>
        </row>
        <row r="574">
          <cell r="A574" t="str">
            <v>โรงพยาบาลส่งเสริมสุขภาพตำบลบ้านใหม่หนองบัว ตำบลหนองบัว</v>
          </cell>
        </row>
        <row r="575">
          <cell r="A575" t="str">
            <v>โรงพยาบาลส่งเสริมสุขภาพตำบลบ้านใหม่หนองหอย ตำบลสันติสุข</v>
          </cell>
        </row>
        <row r="576">
          <cell r="A576" t="str">
            <v>โรงพยาบาลส่งเสริมสุขภาพตำบลบ้านอมลอง ตำบลแม่สาบ</v>
          </cell>
        </row>
        <row r="577">
          <cell r="A577" t="str">
            <v>โรงพยาบาลส่งเสริมสุขภาพตำบลบ้านอรุโณทัย ตำบลเมืองนะ</v>
          </cell>
        </row>
        <row r="578">
          <cell r="A578" t="str">
            <v>โรงพยาบาลส่งเสริมสุขภาพตำบลบ้านออนกลาง ตำบลออนกลาง</v>
          </cell>
        </row>
        <row r="579">
          <cell r="A579" t="str">
            <v>โรงพยาบาลส่งเสริมสุขภาพตำบลบ้านออบ ตำบลเมืองก๋าย</v>
          </cell>
        </row>
        <row r="580">
          <cell r="A580" t="str">
            <v>โรงพยาบาลส่งเสริมสุขภาพตำบลบ้านอูตูม ตำบลนาเกียน</v>
          </cell>
        </row>
        <row r="581">
          <cell r="A581" t="str">
            <v>โรงพยาบาลส่งเสริมสุขภาพตำบลบ้านแอ่นจัดสรร ตำบลบ้านแอ่น</v>
          </cell>
        </row>
        <row r="582">
          <cell r="A582" t="str">
            <v>โรงพยาบาลส่งเสริมสุขภาพตำบลห้วยสะแพด</v>
          </cell>
        </row>
        <row r="583">
          <cell r="A583" t="str">
            <v>โรงพยาบาลส่งเสริมสุขภาพตำบลกองควาย</v>
          </cell>
        </row>
        <row r="584">
          <cell r="A584" t="str">
            <v>โรงพยาบาลส่งเสริมสุขภาพตำบลขึ่ง</v>
          </cell>
        </row>
        <row r="585">
          <cell r="A585" t="str">
            <v>โรงพยาบาลส่งเสริมสุขภาพตำบลงอบ</v>
          </cell>
        </row>
        <row r="586">
          <cell r="A586" t="str">
            <v>โรงพยาบาลส่งเสริมสุขภาพตำบลแงง</v>
          </cell>
        </row>
        <row r="587">
          <cell r="A587" t="str">
            <v>โรงพยาบาลส่งเสริมสุขภาพตำบลจอมพระ</v>
          </cell>
        </row>
        <row r="588">
          <cell r="A588" t="str">
            <v>โรงพยาบาลส่งเสริมสุขภาพตำบลเจดีย์ชัย</v>
          </cell>
        </row>
        <row r="589">
          <cell r="A589" t="str">
            <v>โรงพยาบาลส่งเสริมสุขภาพตำบลชนแดน</v>
          </cell>
        </row>
        <row r="590">
          <cell r="A590" t="str">
            <v>โรงพยาบาลส่งเสริมสุขภาพตำบลเชียงของ</v>
          </cell>
        </row>
        <row r="591">
          <cell r="A591" t="str">
            <v>โรงพยาบาลส่งเสริมสุขภาพตำบลเชียงคาน</v>
          </cell>
        </row>
        <row r="592">
          <cell r="A592" t="str">
            <v>โรงพยาบาลส่งเสริมสุขภาพตำบลไชยวัฒนา</v>
          </cell>
        </row>
        <row r="593">
          <cell r="A593" t="str">
            <v>โรงพยาบาลส่งเสริมสุขภาพตำบลไชยสถาน</v>
          </cell>
        </row>
        <row r="594">
          <cell r="A594" t="str">
            <v>โรงพยาบาลส่งเสริมสุขภาพตำบลตาลชุม</v>
          </cell>
        </row>
        <row r="595">
          <cell r="A595" t="str">
            <v>โรงพยาบาลส่งเสริมสุขภาพตำบลตาลชุม</v>
          </cell>
        </row>
        <row r="596">
          <cell r="A596" t="str">
            <v>โรงพยาบาลส่งเสริมสุขภาพตำบลถืมตอง</v>
          </cell>
        </row>
        <row r="597">
          <cell r="A597" t="str">
            <v>โรงพยาบาลส่งเสริมสุขภาพตำบลท่าน้าว</v>
          </cell>
        </row>
        <row r="598">
          <cell r="A598" t="str">
            <v>โรงพยาบาลส่งเสริมสุขภาพตำบลนาซาว</v>
          </cell>
        </row>
        <row r="599">
          <cell r="A599" t="str">
            <v>โรงพยาบาลส่งเสริมสุขภาพตำบลนาทะนุง</v>
          </cell>
        </row>
        <row r="600">
          <cell r="A600" t="str">
            <v>โรงพยาบาลส่งเสริมสุขภาพตำบลนาปัง</v>
          </cell>
        </row>
        <row r="601">
          <cell r="A601" t="str">
            <v>โรงพยาบาลส่งเสริมสุขภาพตำบลนาเหลือง</v>
          </cell>
        </row>
        <row r="602">
          <cell r="A602" t="str">
            <v>โรงพยาบาลส่งเสริมสุขภาพตำบลน้ำตก</v>
          </cell>
        </row>
        <row r="603">
          <cell r="A603" t="str">
            <v>โรงพยาบาลส่งเสริมสุขภาพตำบลน้ำปั้ว</v>
          </cell>
        </row>
        <row r="604">
          <cell r="A604" t="str">
            <v>โรงพยาบาลส่งเสริมสุขภาพตำบลน้ำปาย</v>
          </cell>
        </row>
        <row r="605">
          <cell r="A605" t="str">
            <v>โรงพยาบาลส่งเสริมสุขภาพตำบลน้ำพาง</v>
          </cell>
        </row>
        <row r="606">
          <cell r="A606" t="str">
            <v>โรงพยาบาลส่งเสริมสุขภาพตำบลบ่อ</v>
          </cell>
        </row>
        <row r="607">
          <cell r="A607" t="str">
            <v>โรงพยาบาลส่งเสริมสุขภาพตำบลบ่อเกลือเหนือ</v>
          </cell>
        </row>
        <row r="608">
          <cell r="A608" t="str">
            <v>โรงพยาบาลส่งเสริมสุขภาพตำบลบ่อหอย ตำบลยาบหัวนา</v>
          </cell>
        </row>
        <row r="609">
          <cell r="A609" t="str">
            <v>โรงพยาบาลส่งเสริมสุขภาพตำบลบัวใหญ่</v>
          </cell>
        </row>
        <row r="610">
          <cell r="A610" t="str">
            <v>โรงพยาบาลส่งเสริมสุขภาพตำบลบ้านขุนสถาน  ตำบลสันทะ</v>
          </cell>
        </row>
        <row r="611">
          <cell r="A611" t="str">
            <v>โรงพยาบาลส่งเสริมสุขภาพตำบลบ้านคลองชล  ตำบลนาน้อย</v>
          </cell>
        </row>
        <row r="612">
          <cell r="A612" t="str">
            <v>โรงพยาบาลส่งเสริมสุขภาพตำบลบ้านคั๊วะ ตำบลศรีภูมิ</v>
          </cell>
        </row>
        <row r="613">
          <cell r="A613" t="str">
            <v>โรงพยาบาลส่งเสริมสุขภาพตำบลบ้านงิ้ว</v>
          </cell>
        </row>
        <row r="614">
          <cell r="A614" t="str">
            <v>โรงพยาบาลส่งเสริมสุขภาพตำบลบ้านชี ตำบลเชียงกลาง</v>
          </cell>
        </row>
        <row r="615">
          <cell r="A615" t="str">
            <v>โรงพยาบาลส่งเสริมสุขภาพตำบลบ้านดอน</v>
          </cell>
        </row>
        <row r="616">
          <cell r="A616" t="str">
            <v>โรงพยาบาลส่งเสริมสุขภาพตำบลบ้านดอนตัน  ตำบลศรีภูมิ</v>
          </cell>
        </row>
        <row r="617">
          <cell r="A617" t="str">
            <v>โรงพยาบาลส่งเสริมสุขภาพตำบลบ้านดอนน้ำครก</v>
          </cell>
        </row>
        <row r="618">
          <cell r="A618" t="str">
            <v>โรงพยาบาลส่งเสริมสุขภาพตำบลบ้านดอนมูล</v>
          </cell>
        </row>
        <row r="619">
          <cell r="A619" t="str">
            <v>โรงพยาบาลส่งเสริมสุขภาพตำบลบ้านด่าน ตำบลขุนน่าน</v>
          </cell>
        </row>
        <row r="620">
          <cell r="A620" t="str">
            <v>โรงพยาบาลส่งเสริมสุขภาพตำบลบ้านดู่ใต้</v>
          </cell>
        </row>
        <row r="621">
          <cell r="A621" t="str">
            <v>โรงพยาบาลส่งเสริมสุขภาพตำบลบ้านตอง ตำบลแม่จริม</v>
          </cell>
        </row>
        <row r="622">
          <cell r="A622" t="str">
            <v>โรงพยาบาลส่งเสริมสุขภาพตำบลบ้านถ้ำเวียงแก ตำบลนาไร่หลวง</v>
          </cell>
        </row>
        <row r="623">
          <cell r="A623" t="str">
            <v>โรงพยาบาลส่งเสริมสุขภาพตำบลบ้านทรายทอง ตำบลส้าน</v>
          </cell>
        </row>
        <row r="624">
          <cell r="A624" t="str">
            <v>โรงพยาบาลส่งเสริมสุขภาพตำบลบ้านท่าเลอ</v>
          </cell>
        </row>
        <row r="625">
          <cell r="A625" t="str">
            <v>โรงพยาบาลส่งเสริมสุขภาพตำบลบ้านทุ่งผง</v>
          </cell>
        </row>
        <row r="626">
          <cell r="A626" t="str">
            <v>โรงพยาบาลส่งเสริมสุขภาพตำบลบ้านนากอก ตำบลภูฟ้า</v>
          </cell>
        </row>
        <row r="627">
          <cell r="A627" t="str">
            <v>โรงพยาบาลส่งเสริมสุขภาพตำบลบ้านนาเคียน</v>
          </cell>
        </row>
        <row r="628">
          <cell r="A628" t="str">
            <v>โรงพยาบาลส่งเสริมสุขภาพตำบลบ้านนาวี ตำบลบ้านฟ้า</v>
          </cell>
        </row>
        <row r="629">
          <cell r="A629" t="str">
            <v>โรงพยาบาลส่งเสริมสุขภาพตำบลบ้านน้ำกิ ตำบลผาทอง</v>
          </cell>
        </row>
        <row r="630">
          <cell r="A630" t="str">
            <v>โรงพยาบาลส่งเสริมสุขภาพตำบลบ้านน้ำโค้ง ตำบลสะเนียน</v>
          </cell>
        </row>
        <row r="631">
          <cell r="A631" t="str">
            <v>โรงพยาบาลส่งเสริมสุขภาพตำบลบ้านน้ำงาว ตำบลบ่อ</v>
          </cell>
        </row>
        <row r="632">
          <cell r="A632" t="str">
            <v>โรงพยาบาลส่งเสริมสุขภาพตำบลบ้านน้ำตวง ตำบลน้ำพาง</v>
          </cell>
        </row>
        <row r="633">
          <cell r="A633" t="str">
            <v>โรงพยาบาลส่งเสริมสุขภาพตำบลบ้านน้ำโมง ตำบลผาตอ</v>
          </cell>
        </row>
        <row r="634">
          <cell r="A634" t="str">
            <v>โรงพยาบาลส่งเสริมสุขภาพตำบลบ้านน้ำรีพัฒนา ตำบลขุนน่าน</v>
          </cell>
        </row>
        <row r="635">
          <cell r="A635" t="str">
            <v>โรงพยาบาลส่งเสริมสุขภาพตำบลบ้านป่ากลาง</v>
          </cell>
        </row>
        <row r="636">
          <cell r="A636" t="str">
            <v>โรงพยาบาลส่งเสริมสุขภาพตำบลบ้านปางแก</v>
          </cell>
        </row>
        <row r="637">
          <cell r="A637" t="str">
            <v>โรงพยาบาลส่งเสริมสุขภาพตำบลบ้านปางค่า ไชยสถาน</v>
          </cell>
        </row>
        <row r="638">
          <cell r="A638" t="str">
            <v>โรงพยาบาลส่งเสริมสุขภาพตำบลบ้านป่าแพะ  ตำบลแม่ขะนิง</v>
          </cell>
        </row>
        <row r="639">
          <cell r="A639" t="str">
            <v>โรงพยาบาลส่งเสริมสุขภาพตำบลบ้านผักเฮือก ตำบลบ่อเกลือใต้</v>
          </cell>
        </row>
        <row r="640">
          <cell r="A640" t="str">
            <v>โรงพยาบาลส่งเสริมสุขภาพตำบลบ้านฝั่งหมิ่น ตำบลอ่ายนาไลย</v>
          </cell>
        </row>
        <row r="641">
          <cell r="A641" t="str">
            <v>โรงพยาบาลส่งเสริมสุขภาพตำบลบ้านพร้าว ตำบลยม</v>
          </cell>
        </row>
        <row r="642">
          <cell r="A642" t="str">
            <v>โรงพยาบาลส่งเสริมสุขภาพตำบลบ้านพีใต้</v>
          </cell>
        </row>
        <row r="643">
          <cell r="A643" t="str">
            <v>โรงพยาบาลส่งเสริมสุขภาพตำบลบ้านฟ้า</v>
          </cell>
        </row>
        <row r="644">
          <cell r="A644" t="str">
            <v>โรงพยาบาลส่งเสริมสุขภาพตำบลบ้านม่วงตึ๊ด ตำบลม่วงตึ๊ด</v>
          </cell>
        </row>
        <row r="645">
          <cell r="A645" t="str">
            <v>โรงพยาบาลส่งเสริมสุขภาพตำบลบ้านยาบนาเลิม</v>
          </cell>
        </row>
        <row r="646">
          <cell r="A646" t="str">
            <v>โรงพยาบาลส่งเสริมสุขภาพตำบลบ้านร่มเกล้า ตำบลน้ำพาง</v>
          </cell>
        </row>
        <row r="647">
          <cell r="A647" t="str">
            <v>โรงพยาบาลส่งเสริมสุขภาพตำบลบ้านราษฎร์-รัฐพัฒนา</v>
          </cell>
        </row>
        <row r="648">
          <cell r="A648" t="str">
            <v>โรงพยาบาลส่งเสริมสุขภาพตำบลบ้านละเบ้ายา ตำบลสะเนียน</v>
          </cell>
        </row>
        <row r="649">
          <cell r="A649" t="str">
            <v>โรงพยาบาลส่งเสริมสุขภาพตำบลบ้านวังม่วง</v>
          </cell>
        </row>
        <row r="650">
          <cell r="A650" t="str">
            <v>โรงพยาบาลส่งเสริมสุขภาพตำบลบ้านศรีนาชื่น ตำบลทุ่งศรีทอง</v>
          </cell>
        </row>
        <row r="651">
          <cell r="A651" t="str">
            <v>โรงพยาบาลส่งเสริมสุขภาพตำบลบ้านสบสาย ตำบลตาลชุม</v>
          </cell>
        </row>
        <row r="652">
          <cell r="A652" t="str">
            <v>โรงพยาบาลส่งเสริมสุขภาพตำบลบ้านส้อ ตำบลเปือ</v>
          </cell>
        </row>
        <row r="653">
          <cell r="A653" t="str">
            <v>โรงพยาบาลส่งเสริมสุขภาพตำบลบ้านสะจุก</v>
          </cell>
        </row>
        <row r="654">
          <cell r="A654" t="str">
            <v>โรงพยาบาลส่งเสริมสุขภาพตำบลบ้านสะเนียน ตำบลสะเนียน</v>
          </cell>
        </row>
        <row r="655">
          <cell r="A655" t="str">
            <v>โรงพยาบาลส่งเสริมสุขภาพตำบลบ้านสะปัน ตำบลดงพญา</v>
          </cell>
        </row>
        <row r="656">
          <cell r="A656" t="str">
            <v>โรงพยาบาลส่งเสริมสุขภาพตำบลบ้านสันรุ่งเรือง</v>
          </cell>
        </row>
        <row r="657">
          <cell r="A657" t="str">
            <v>โรงพยาบาลส่งเสริมสุขภาพตำบลบ้านหลักหมื่น</v>
          </cell>
        </row>
        <row r="658">
          <cell r="A658" t="str">
            <v>โรงพยาบาลส่งเสริมสุขภาพตำบลบ้านห้วยไฟ - ตะเคียนทอง ตำบลแม่ขะนิง</v>
          </cell>
        </row>
        <row r="659">
          <cell r="A659" t="str">
            <v>โรงพยาบาลส่งเสริมสุขภาพตำบลบ้านแหน</v>
          </cell>
        </row>
        <row r="660">
          <cell r="A660" t="str">
            <v>โรงพยาบาลส่งเสริมสุขภาพตำบลบ้านใหม่น้ำแก่น ตำบลน้ำแก่น</v>
          </cell>
        </row>
        <row r="661">
          <cell r="A661" t="str">
            <v>โรงพยาบาลส่งเสริมสุขภาพตำบลบ้านใหม่พัฒนา ตำบลน้ำเกี๋ยน</v>
          </cell>
        </row>
        <row r="662">
          <cell r="A662" t="str">
            <v>โรงพยาบาลส่งเสริมสุขภาพตำบลปงสนุก</v>
          </cell>
        </row>
        <row r="663">
          <cell r="A663" t="str">
            <v>โรงพยาบาลส่งเสริมสุขภาพตำบลปอน</v>
          </cell>
        </row>
        <row r="664">
          <cell r="A664" t="str">
            <v>โรงพยาบาลส่งเสริมสุขภาพตำบลปัว</v>
          </cell>
        </row>
        <row r="665">
          <cell r="A665" t="str">
            <v>โรงพยาบาลส่งเสริมสุขภาพตำบลป่าคา</v>
          </cell>
        </row>
        <row r="666">
          <cell r="A666" t="str">
            <v>โรงพยาบาลส่งเสริมสุขภาพตำบลป่าแลวหลวง</v>
          </cell>
        </row>
        <row r="667">
          <cell r="A667" t="str">
            <v>โรงพยาบาลส่งเสริมสุขภาพตำบลปิงหลวง</v>
          </cell>
        </row>
        <row r="668">
          <cell r="A668" t="str">
            <v>โรงพยาบาลส่งเสริมสุขภาพตำบลเปือ</v>
          </cell>
        </row>
        <row r="669">
          <cell r="A669" t="str">
            <v>โรงพยาบาลส่งเสริมสุขภาพตำบลผาตอ</v>
          </cell>
        </row>
        <row r="670">
          <cell r="A670" t="str">
            <v>โรงพยาบาลส่งเสริมสุขภาพตำบลผาสิงห์</v>
          </cell>
        </row>
        <row r="671">
          <cell r="A671" t="str">
            <v>โรงพยาบาลส่งเสริมสุขภาพตำบลพงษ์</v>
          </cell>
        </row>
        <row r="672">
          <cell r="A672" t="str">
            <v>โรงพยาบาลส่งเสริมสุขภาพตำบลพญาแก้ว</v>
          </cell>
        </row>
        <row r="673">
          <cell r="A673" t="str">
            <v>โรงพยาบาลส่งเสริมสุขภาพตำบลพระธาตุ</v>
          </cell>
        </row>
        <row r="674">
          <cell r="A674" t="str">
            <v>โรงพยาบาลส่งเสริมสุขภาพตำบลพระพุทธบาท</v>
          </cell>
        </row>
        <row r="675">
          <cell r="A675" t="str">
            <v>โรงพยาบาลส่งเสริมสุขภาพตำบลภูคา</v>
          </cell>
        </row>
        <row r="676">
          <cell r="A676" t="str">
            <v>โรงพยาบาลส่งเสริมสุขภาพตำบลเมืองจัง</v>
          </cell>
        </row>
        <row r="677">
          <cell r="A677" t="str">
            <v>โรงพยาบาลส่งเสริมสุขภาพตำบลเมืองจัง</v>
          </cell>
        </row>
        <row r="678">
          <cell r="A678" t="str">
            <v>โรงพยาบาลส่งเสริมสุขภาพตำบลเมืองลี</v>
          </cell>
        </row>
        <row r="679">
          <cell r="A679" t="str">
            <v>โรงพยาบาลส่งเสริมสุขภาพตำบลแม่จริม</v>
          </cell>
        </row>
        <row r="680">
          <cell r="A680" t="str">
            <v>โรงพยาบาลส่งเสริมสุขภาพตำบลแม่สา</v>
          </cell>
        </row>
        <row r="681">
          <cell r="A681" t="str">
            <v>โรงพยาบาลส่งเสริมสุขภาพตำบลยม</v>
          </cell>
        </row>
        <row r="682">
          <cell r="A682" t="str">
            <v>โรงพยาบาลส่งเสริมสุขภาพตำบลยอด</v>
          </cell>
        </row>
        <row r="683">
          <cell r="A683" t="str">
            <v>โรงพยาบาลส่งเสริมสุขภาพตำบลยาบหัวนา</v>
          </cell>
        </row>
        <row r="684">
          <cell r="A684" t="str">
            <v>โรงพยาบาลส่งเสริมสุขภาพตำบลริม</v>
          </cell>
        </row>
        <row r="685">
          <cell r="A685" t="str">
            <v>โรงพยาบาลส่งเสริมสุขภาพตำบลเรือง</v>
          </cell>
        </row>
        <row r="686">
          <cell r="A686" t="str">
            <v>โรงพยาบาลส่งเสริมสุขภาพตำบลและ</v>
          </cell>
        </row>
        <row r="687">
          <cell r="A687" t="str">
            <v>โรงพยาบาลส่งเสริมสุขภาพตำบลศรีษะเกษ</v>
          </cell>
        </row>
        <row r="688">
          <cell r="A688" t="str">
            <v>โรงพยาบาลส่งเสริมสุขภาพตำบลศิลาเพชร</v>
          </cell>
        </row>
        <row r="689">
          <cell r="A689" t="str">
            <v>โรงพยาบาลส่งเสริมสุขภาพตำบลศิลาแลง</v>
          </cell>
        </row>
        <row r="690">
          <cell r="A690" t="str">
            <v>โรงพยาบาลส่งเสริมสุขภาพตำบลสกาด</v>
          </cell>
        </row>
        <row r="691">
          <cell r="A691" t="str">
            <v>โรงพยาบาลส่งเสริมสุขภาพตำบลสถาน</v>
          </cell>
        </row>
        <row r="692">
          <cell r="A692" t="str">
            <v>โรงพยาบาลส่งเสริมสุขภาพตำบลสบขุ่น  ตำบลป่าคา</v>
          </cell>
        </row>
        <row r="693">
          <cell r="A693" t="str">
            <v>โรงพยาบาลส่งเสริมสุขภาพตำบลสวก</v>
          </cell>
        </row>
        <row r="694">
          <cell r="A694" t="str">
            <v>โรงพยาบาลส่งเสริมสุขภาพตำบลสันทะ</v>
          </cell>
        </row>
        <row r="695">
          <cell r="A695" t="str">
            <v>โรงพยาบาลส่งเสริมสุขภาพตำบลส้าน</v>
          </cell>
        </row>
        <row r="696">
          <cell r="A696" t="str">
            <v>โรงพยาบาลส่งเสริมสุขภาพตำบลส้านนาหนองใหม่</v>
          </cell>
        </row>
        <row r="697">
          <cell r="A697" t="str">
            <v>โรงพยาบาลส่งเสริมสุขภาพตำบลแสนทอง</v>
          </cell>
        </row>
        <row r="698">
          <cell r="A698" t="str">
            <v>โรงพยาบาลส่งเสริมสุขภาพตำบลหมอเมือง</v>
          </cell>
        </row>
        <row r="699">
          <cell r="A699" t="str">
            <v>โรงพยาบาลส่งเสริมสุขภาพตำบลห้วยโก๋น</v>
          </cell>
        </row>
        <row r="700">
          <cell r="A700" t="str">
            <v>โรงพยาบาลส่งเสริมสุขภาพตำบลไหล่น่าน</v>
          </cell>
        </row>
        <row r="701">
          <cell r="A701" t="str">
            <v>โรงพยาบาลส่งเสริมสุขภาพตำบลอวน</v>
          </cell>
        </row>
        <row r="702">
          <cell r="A702" t="str">
            <v>โรงพยาบาลส่งเสริมสุขภาพตำบลอ่ายนาไลย</v>
          </cell>
        </row>
        <row r="703">
          <cell r="A703" t="str">
            <v>สถานีอนามัยเฉลิมพระเกียรติ 60 พรรษา นวมินทราชินี ตำบลสถาน</v>
          </cell>
        </row>
        <row r="704">
          <cell r="A704" t="str">
            <v>โรงพยาบาลส่งเสริมสุขภาพตำบลขุนควร</v>
          </cell>
        </row>
        <row r="705">
          <cell r="A705" t="str">
            <v>โรงพยาบาลส่งเสริมสุขภาพตำบลขุนลาน</v>
          </cell>
        </row>
        <row r="706">
          <cell r="A706" t="str">
            <v>โรงพยาบาลส่งเสริมสุขภาพตำบลควร</v>
          </cell>
        </row>
        <row r="707">
          <cell r="A707" t="str">
            <v>โรงพยาบาลส่งเสริมสุขภาพตำบลคือเวียง</v>
          </cell>
        </row>
        <row r="708">
          <cell r="A708" t="str">
            <v>โรงพยาบาลส่งเสริมสุขภาพตำบลงิม</v>
          </cell>
        </row>
        <row r="709">
          <cell r="A709" t="str">
            <v>โรงพยาบาลส่งเสริมสุขภาพตำบลจำป่าหวาย</v>
          </cell>
        </row>
        <row r="710">
          <cell r="A710" t="str">
            <v>โรงพยาบาลส่งเสริมสุขภาพตำบลจุน</v>
          </cell>
        </row>
        <row r="711">
          <cell r="A711" t="str">
            <v>โรงพยาบาลส่งเสริมสุขภาพตำบลเจดีย์คำ</v>
          </cell>
        </row>
        <row r="712">
          <cell r="A712" t="str">
            <v>โรงพยาบาลส่งเสริมสุขภาพตำบลเจริญราษฎร์</v>
          </cell>
        </row>
        <row r="713">
          <cell r="A713" t="str">
            <v>โรงพยาบาลส่งเสริมสุขภาพตำบลเชียงคำ</v>
          </cell>
        </row>
        <row r="714">
          <cell r="A714" t="str">
            <v>โรงพยาบาลส่งเสริมสุขภาพตำบลเชียงบาน</v>
          </cell>
        </row>
        <row r="715">
          <cell r="A715" t="str">
            <v>โรงพยาบาลส่งเสริมสุขภาพตำบลเชียงแรง</v>
          </cell>
        </row>
        <row r="716">
          <cell r="A716" t="str">
            <v>โรงพยาบาลส่งเสริมสุขภาพตำบลดงเจน</v>
          </cell>
        </row>
        <row r="717">
          <cell r="A717" t="str">
            <v>โรงพยาบาลส่งเสริมสุขภาพตำบลดงสุวรรณ</v>
          </cell>
        </row>
        <row r="718">
          <cell r="A718" t="str">
            <v>โรงพยาบาลส่งเสริมสุขภาพตำบลดอกคำใต้</v>
          </cell>
        </row>
        <row r="719">
          <cell r="A719" t="str">
            <v>โรงพยาบาลส่งเสริมสุขภาพตำบลท่าจำปี</v>
          </cell>
        </row>
        <row r="720">
          <cell r="A720" t="str">
            <v>โรงพยาบาลส่งเสริมสุขภาพตำบลท่าวังทอง</v>
          </cell>
        </row>
        <row r="721">
          <cell r="A721" t="str">
            <v>โรงพยาบาลส่งเสริมสุขภาพตำบลทุ่งกล้วย</v>
          </cell>
        </row>
        <row r="722">
          <cell r="A722" t="str">
            <v>โรงพยาบาลส่งเสริมสุขภาพตำบลทุ่งผาสุข</v>
          </cell>
        </row>
        <row r="723">
          <cell r="A723" t="str">
            <v>โรงพยาบาลส่งเสริมสุขภาพตำบลทุ่งรวงทอง</v>
          </cell>
        </row>
        <row r="724">
          <cell r="A724" t="str">
            <v>โรงพยาบาลส่งเสริมสุขภาพตำบลน้ำแวน</v>
          </cell>
        </row>
        <row r="725">
          <cell r="A725" t="str">
            <v>โรงพยาบาลส่งเสริมสุขภาพตำบลบ้านจำไก่</v>
          </cell>
        </row>
        <row r="726">
          <cell r="A726" t="str">
            <v>โรงพยาบาลส่งเสริมสุขภาพตำบลบ้านจำบอน</v>
          </cell>
        </row>
        <row r="727">
          <cell r="A727" t="str">
            <v>โรงพยาบาลส่งเสริมสุขภาพตำบลบ้านเจน</v>
          </cell>
        </row>
        <row r="728">
          <cell r="A728" t="str">
            <v>โรงพยาบาลส่งเสริมสุขภาพตำบลบ้านไชยสถาน</v>
          </cell>
        </row>
        <row r="729">
          <cell r="A729" t="str">
            <v>โรงพยาบาลส่งเสริมสุขภาพตำบลบ้านดงอินตา</v>
          </cell>
        </row>
        <row r="730">
          <cell r="A730" t="str">
            <v>โรงพยาบาลส่งเสริมสุขภาพตำบลบ้านดอนมูล</v>
          </cell>
        </row>
        <row r="731">
          <cell r="A731" t="str">
            <v>โรงพยาบาลส่งเสริมสุขภาพตำบลบ้านต๋อม</v>
          </cell>
        </row>
        <row r="732">
          <cell r="A732" t="str">
            <v>โรงพยาบาลส่งเสริมสุขภาพตำบลบ้านต๊ำ</v>
          </cell>
        </row>
        <row r="733">
          <cell r="A733" t="str">
            <v>โรงพยาบาลส่งเสริมสุขภาพตำบลบ้านตุ่น</v>
          </cell>
        </row>
        <row r="734">
          <cell r="A734" t="str">
            <v>โรงพยาบาลส่งเสริมสุขภาพตำบลบ้านถ้ำ</v>
          </cell>
        </row>
        <row r="735">
          <cell r="A735" t="str">
            <v>โรงพยาบาลส่งเสริมสุขภาพตำบลบ้านถ้ำเจริญราษฎร์</v>
          </cell>
        </row>
        <row r="736">
          <cell r="A736" t="str">
            <v>โรงพยาบาลส่งเสริมสุขภาพตำบลบ้านท่าฟ้าใต้</v>
          </cell>
        </row>
        <row r="737">
          <cell r="A737" t="str">
            <v>โรงพยาบาลส่งเสริมสุขภาพตำบลบ้านธาตุขิงแกง</v>
          </cell>
        </row>
        <row r="738">
          <cell r="A738" t="str">
            <v>โรงพยาบาลส่งเสริมสุขภาพตำบลบ้านน้ำปุก</v>
          </cell>
        </row>
        <row r="739">
          <cell r="A739" t="str">
            <v>โรงพยาบาลส่งเสริมสุขภาพตำบลบ้านน้ำมิน</v>
          </cell>
        </row>
        <row r="740">
          <cell r="A740" t="str">
            <v>โรงพยาบาลส่งเสริมสุขภาพตำบลบ้านบ่อเบี้ย</v>
          </cell>
        </row>
        <row r="741">
          <cell r="A741" t="str">
            <v>โรงพยาบาลส่งเสริมสุขภาพตำบลบ้านปาง</v>
          </cell>
        </row>
        <row r="742">
          <cell r="A742" t="str">
            <v>โรงพยาบาลส่งเสริมสุขภาพตำบลบ้านปางค่า</v>
          </cell>
        </row>
        <row r="743">
          <cell r="A743" t="str">
            <v>โรงพยาบาลส่งเสริมสุขภาพตำบลบ้านปางถ้ำ</v>
          </cell>
        </row>
        <row r="744">
          <cell r="A744" t="str">
            <v>โรงพยาบาลส่งเสริมสุขภาพตำบลบ้านปางมดแดง</v>
          </cell>
        </row>
        <row r="745">
          <cell r="A745" t="str">
            <v>โรงพยาบาลส่งเสริมสุขภาพตำบลบ้านป่าตึง</v>
          </cell>
        </row>
        <row r="746">
          <cell r="A746" t="str">
            <v>โรงพยาบาลส่งเสริมสุขภาพตำบลบ้านป่าฝาง</v>
          </cell>
        </row>
        <row r="747">
          <cell r="A747" t="str">
            <v>โรงพยาบาลส่งเสริมสุขภาพตำบลบ้านปิน</v>
          </cell>
        </row>
        <row r="748">
          <cell r="A748" t="str">
            <v>โรงพยาบาลส่งเสริมสุขภาพตำบลบ้านปิน</v>
          </cell>
        </row>
        <row r="749">
          <cell r="A749" t="str">
            <v>โรงพยาบาลส่งเสริมสุขภาพตำบลบ้านผาลาด</v>
          </cell>
        </row>
        <row r="750">
          <cell r="A750" t="str">
            <v>โรงพยาบาลส่งเสริมสุขภาพตำบลบ้านฝายกวาง</v>
          </cell>
        </row>
        <row r="751">
          <cell r="A751" t="str">
            <v>โรงพยาบาลส่งเสริมสุขภาพตำบลบ้านฝายแก้ว</v>
          </cell>
        </row>
        <row r="752">
          <cell r="A752" t="str">
            <v>โรงพยาบาลส่งเสริมสุขภาพตำบลบ้านม่วง</v>
          </cell>
        </row>
        <row r="753">
          <cell r="A753" t="str">
            <v>โรงพยาบาลส่งเสริมสุขภาพตำบลบ้านม่วงชุม</v>
          </cell>
        </row>
        <row r="754">
          <cell r="A754" t="str">
            <v>โรงพยาบาลส่งเสริมสุขภาพตำบลบ้านร่องคำหลวง</v>
          </cell>
        </row>
        <row r="755">
          <cell r="A755" t="str">
            <v>โรงพยาบาลส่งเสริมสุขภาพตำบลบ้านร่องย้าง</v>
          </cell>
        </row>
        <row r="756">
          <cell r="A756" t="str">
            <v>โรงพยาบาลส่งเสริมสุขภาพตำบลบ้านร่องเอี่ยน</v>
          </cell>
        </row>
        <row r="757">
          <cell r="A757" t="str">
            <v>โรงพยาบาลส่งเสริมสุขภาพตำบลบ้านเลี้ยว</v>
          </cell>
        </row>
        <row r="758">
          <cell r="A758" t="str">
            <v>โรงพยาบาลส่งเสริมสุขภาพตำบลบ้านแวนโค้ง</v>
          </cell>
        </row>
        <row r="759">
          <cell r="A759" t="str">
            <v>โรงพยาบาลส่งเสริมสุขภาพตำบลบ้านศรีมาลัย</v>
          </cell>
        </row>
        <row r="760">
          <cell r="A760" t="str">
            <v>โรงพยาบาลส่งเสริมสุขภาพตำบลบ้านสบขาม</v>
          </cell>
        </row>
        <row r="761">
          <cell r="A761" t="str">
            <v>โรงพยาบาลส่งเสริมสุขภาพตำบลบ้านสักลอ</v>
          </cell>
        </row>
        <row r="762">
          <cell r="A762" t="str">
            <v>โรงพยาบาลส่งเสริมสุขภาพตำบลบ้านสันติสุข</v>
          </cell>
        </row>
        <row r="763">
          <cell r="A763" t="str">
            <v>โรงพยาบาลส่งเสริมสุขภาพตำบลบ้านสันปูเลย</v>
          </cell>
        </row>
        <row r="764">
          <cell r="A764" t="str">
            <v>โรงพยาบาลส่งเสริมสุขภาพตำบลบ้านสาง</v>
          </cell>
        </row>
        <row r="765">
          <cell r="A765" t="str">
            <v>โรงพยาบาลส่งเสริมสุขภาพตำบลบ้านหนองบัว</v>
          </cell>
        </row>
        <row r="766">
          <cell r="A766" t="str">
            <v>โรงพยาบาลส่งเสริมสุขภาพตำบลบ้านหนองป่าแพะ</v>
          </cell>
        </row>
        <row r="767">
          <cell r="A767" t="str">
            <v>โรงพยาบาลส่งเสริมสุขภาพตำบลบ้านหนองสระ</v>
          </cell>
        </row>
        <row r="768">
          <cell r="A768" t="str">
            <v>โรงพยาบาลส่งเสริมสุขภาพตำบลบ้านห้วยเคียน</v>
          </cell>
        </row>
        <row r="769">
          <cell r="A769" t="str">
            <v>โรงพยาบาลส่งเสริมสุขภาพตำบลบ้านเหล่า</v>
          </cell>
        </row>
        <row r="770">
          <cell r="A770" t="str">
            <v>โรงพยาบาลส่งเสริมสุขภาพตำบลบ้านใหม่</v>
          </cell>
        </row>
        <row r="771">
          <cell r="A771" t="str">
            <v>โรงพยาบาลส่งเสริมสุขภาพตำบลบ้านฮวก</v>
          </cell>
        </row>
        <row r="772">
          <cell r="A772" t="str">
            <v>โรงพยาบาลส่งเสริมสุขภาพตำบลบุญเกิด</v>
          </cell>
        </row>
        <row r="773">
          <cell r="A773" t="str">
            <v>โรงพยาบาลส่งเสริมสุขภาพตำบลป่าซาง</v>
          </cell>
        </row>
        <row r="774">
          <cell r="A774" t="str">
            <v>โรงพยาบาลส่งเสริมสุขภาพตำบลป่าแฝก</v>
          </cell>
        </row>
        <row r="775">
          <cell r="A775" t="str">
            <v>โรงพยาบาลส่งเสริมสุขภาพตำบลภูซาง</v>
          </cell>
        </row>
        <row r="776">
          <cell r="A776" t="str">
            <v>โรงพยาบาลส่งเสริมสุขภาพตำบลแม่กา</v>
          </cell>
        </row>
        <row r="777">
          <cell r="A777" t="str">
            <v>โรงพยาบาลส่งเสริมสุขภาพตำบลแม่ใจ</v>
          </cell>
        </row>
        <row r="778">
          <cell r="A778" t="str">
            <v>โรงพยาบาลส่งเสริมสุขภาพตำบลแม่นาเรือ</v>
          </cell>
        </row>
        <row r="779">
          <cell r="A779" t="str">
            <v>โรงพยาบาลส่งเสริมสุขภาพตำบลแม่ลาว</v>
          </cell>
        </row>
        <row r="780">
          <cell r="A780" t="str">
            <v>โรงพยาบาลส่งเสริมสุขภาพตำบลแม่สุก</v>
          </cell>
        </row>
        <row r="781">
          <cell r="A781" t="str">
            <v>โรงพยาบาลส่งเสริมสุขภาพตำบลแม่ใส</v>
          </cell>
        </row>
        <row r="782">
          <cell r="A782" t="str">
            <v>โรงพยาบาลส่งเสริมสุขภาพตำบลแม่อิง</v>
          </cell>
        </row>
        <row r="783">
          <cell r="A783" t="str">
            <v>โรงพยาบาลส่งเสริมสุขภาพตำบลร่มเย็น</v>
          </cell>
        </row>
        <row r="784">
          <cell r="A784" t="str">
            <v>โรงพยาบาลส่งเสริมสุขภาพตำบลลอ</v>
          </cell>
        </row>
        <row r="785">
          <cell r="A785" t="str">
            <v>โรงพยาบาลส่งเสริมสุขภาพตำบลเวียง</v>
          </cell>
        </row>
        <row r="786">
          <cell r="A786" t="str">
            <v>โรงพยาบาลส่งเสริมสุขภาพตำบลศรีถ้อย</v>
          </cell>
        </row>
        <row r="787">
          <cell r="A787" t="str">
            <v>โรงพยาบาลส่งเสริมสุขภาพตำบลสบบง</v>
          </cell>
        </row>
        <row r="788">
          <cell r="A788" t="str">
            <v>โรงพยาบาลส่งเสริมสุขภาพตำบลสระ</v>
          </cell>
        </row>
        <row r="789">
          <cell r="A789" t="str">
            <v>โรงพยาบาลส่งเสริมสุขภาพตำบลสว่างอารมณ์</v>
          </cell>
        </row>
        <row r="790">
          <cell r="A790" t="str">
            <v>โรงพยาบาลส่งเสริมสุขภาพตำบลสันโค้ง</v>
          </cell>
        </row>
        <row r="791">
          <cell r="A791" t="str">
            <v>โรงพยาบาลส่งเสริมสุขภาพตำบลหงส์หิน</v>
          </cell>
        </row>
        <row r="792">
          <cell r="A792" t="str">
            <v>โรงพยาบาลส่งเสริมสุขภาพตำบลหนองหล่ม</v>
          </cell>
        </row>
        <row r="793">
          <cell r="A793" t="str">
            <v>โรงพยาบาลส่งเสริมสุขภาพตำบลห้วยแก้ว</v>
          </cell>
        </row>
        <row r="794">
          <cell r="A794" t="str">
            <v>โรงพยาบาลส่งเสริมสุขภาพตำบลห้วยยางขาม</v>
          </cell>
        </row>
        <row r="795">
          <cell r="A795" t="str">
            <v>โรงพยาบาลส่งเสริมสุขภาพตำบลห้วยลาน</v>
          </cell>
        </row>
        <row r="796">
          <cell r="A796" t="str">
            <v>โรงพยาบาลส่งเสริมสุขภาพตำบลออย</v>
          </cell>
        </row>
        <row r="797">
          <cell r="A797" t="str">
            <v>สถานีอนามัยเฉลิมพระเกียรติ 60 พรรษา นวมินทราชินี แม่ปืม จ.พะเยา</v>
          </cell>
        </row>
        <row r="798">
          <cell r="A798" t="str">
            <v>สถานีอนามัยเฉลิมพระเกียรติ 60 พรรษา นวมินทราชินี อนาลโย จ.พะเยา</v>
          </cell>
        </row>
        <row r="799">
          <cell r="A799" t="str">
            <v>โรงพยาบาลส่งเสริมสุขภาพตำบลกาญจนา  ตำบลกาญจนา</v>
          </cell>
        </row>
        <row r="800">
          <cell r="A800" t="str">
            <v>โรงพยาบาลส่งเสริมสุขภาพตำบลขุนห้วย  ตำบลแม่พุง</v>
          </cell>
        </row>
        <row r="801">
          <cell r="A801" t="str">
            <v>โรงพยาบาลส่งเสริมสุขภาพตำบลช่อแฮ</v>
          </cell>
        </row>
        <row r="802">
          <cell r="A802" t="str">
            <v>โรงพยาบาลส่งเสริมสุขภาพตำบลแดนชุมพล</v>
          </cell>
        </row>
        <row r="803">
          <cell r="A803" t="str">
            <v>โรงพยาบาลส่งเสริมสุขภาพตำบลต้าเหล่า ตำบลเวียงต้า</v>
          </cell>
        </row>
        <row r="804">
          <cell r="A804" t="str">
            <v>โรงพยาบาลส่งเสริมสุขภาพตำบลเตาปูน</v>
          </cell>
        </row>
        <row r="805">
          <cell r="A805" t="str">
            <v>โรงพยาบาลส่งเสริมสุขภาพตำบลท่าข้าม</v>
          </cell>
        </row>
        <row r="806">
          <cell r="A806" t="str">
            <v>โรงพยาบาลส่งเสริมสุขภาพตำบลทุ่งกวาว</v>
          </cell>
        </row>
        <row r="807">
          <cell r="A807" t="str">
            <v>โรงพยาบาลส่งเสริมสุขภาพตำบลทุ่งแค้ว</v>
          </cell>
        </row>
        <row r="808">
          <cell r="A808" t="str">
            <v>โรงพยาบาลส่งเสริมสุขภาพตำบลทุ่งแล้ง</v>
          </cell>
        </row>
        <row r="809">
          <cell r="A809" t="str">
            <v>โรงพยาบาลส่งเสริมสุขภาพตำบลทุ่งศรี</v>
          </cell>
        </row>
        <row r="810">
          <cell r="A810" t="str">
            <v>โรงพยาบาลส่งเสริมสุขภาพตำบลทุ่งโฮ้ง</v>
          </cell>
        </row>
        <row r="811">
          <cell r="A811" t="str">
            <v>โรงพยาบาลส่งเสริมสุขภาพตำบลไทรย้อย</v>
          </cell>
        </row>
        <row r="812">
          <cell r="A812" t="str">
            <v>โรงพยาบาลส่งเสริมสุขภาพตำบลนาจักร</v>
          </cell>
        </row>
        <row r="813">
          <cell r="A813" t="str">
            <v>โรงพยาบาลส่งเสริมสุขภาพตำบลนาพูน</v>
          </cell>
        </row>
        <row r="814">
          <cell r="A814" t="str">
            <v>โรงพยาบาลส่งเสริมสุขภาพตำบลน้ำเลา</v>
          </cell>
        </row>
        <row r="815">
          <cell r="A815" t="str">
            <v>โรงพยาบาลส่งเสริมสุขภาพตำบลบ้านกวาง</v>
          </cell>
        </row>
        <row r="816">
          <cell r="A816" t="str">
            <v>โรงพยาบาลส่งเสริมสุขภาพตำบลบ้านกาศ</v>
          </cell>
        </row>
        <row r="817">
          <cell r="A817" t="str">
            <v>โรงพยาบาลส่งเสริมสุขภาพตำบลบ้านแก่งหลวง</v>
          </cell>
        </row>
        <row r="818">
          <cell r="A818" t="str">
            <v>โรงพยาบาลส่งเสริมสุขภาพตำบลบ้านช่องลม</v>
          </cell>
        </row>
        <row r="819">
          <cell r="A819" t="str">
            <v>โรงพยาบาลส่งเสริมสุขภาพตำบลบ้านแช่ฟ้า</v>
          </cell>
        </row>
        <row r="820">
          <cell r="A820" t="str">
            <v>โรงพยาบาลส่งเสริมสุขภาพตำบลบ้านตำหนักธรรม</v>
          </cell>
        </row>
        <row r="821">
          <cell r="A821" t="str">
            <v>โรงพยาบาลส่งเสริมสุขภาพตำบลบ้านโตน</v>
          </cell>
        </row>
        <row r="822">
          <cell r="A822" t="str">
            <v>โรงพยาบาลส่งเสริมสุขภาพตำบลบ้านถิ่น</v>
          </cell>
        </row>
        <row r="823">
          <cell r="A823" t="str">
            <v>โรงพยาบาลส่งเสริมสุขภาพตำบลบ้านทุ่งน้าว</v>
          </cell>
        </row>
        <row r="824">
          <cell r="A824" t="str">
            <v>โรงพยาบาลส่งเสริมสุขภาพตำบลบ้านไทรพร้าว</v>
          </cell>
        </row>
        <row r="825">
          <cell r="A825" t="str">
            <v>โรงพยาบาลส่งเสริมสุขภาพตำบลบ้านนาคูหา</v>
          </cell>
        </row>
        <row r="826">
          <cell r="A826" t="str">
            <v>โรงพยาบาลส่งเสริมสุขภาพตำบลบ้านนาตอง</v>
          </cell>
        </row>
        <row r="827">
          <cell r="A827" t="str">
            <v>โรงพยาบาลส่งเสริมสุขภาพตำบลบ้านนาตุ้ม</v>
          </cell>
        </row>
        <row r="828">
          <cell r="A828" t="str">
            <v>โรงพยาบาลส่งเสริมสุขภาพตำบลบ้านนาพูน</v>
          </cell>
        </row>
        <row r="829">
          <cell r="A829" t="str">
            <v>โรงพยาบาลส่งเสริมสุขภาพตำบลบ้านนาไร่เดียว ตำบลเตาปูน</v>
          </cell>
        </row>
        <row r="830">
          <cell r="A830" t="str">
            <v>โรงพยาบาลส่งเสริมสุขภาพตำบลบ้านนาหลวง</v>
          </cell>
        </row>
        <row r="831">
          <cell r="A831" t="str">
            <v>โรงพยาบาลส่งเสริมสุขภาพตำบลบ้านน้ำกลาย</v>
          </cell>
        </row>
        <row r="832">
          <cell r="A832" t="str">
            <v>โรงพยาบาลส่งเสริมสุขภาพตำบลบ้านน้ำโค้ง</v>
          </cell>
        </row>
        <row r="833">
          <cell r="A833" t="str">
            <v>โรงพยาบาลส่งเสริมสุขภาพตำบลบ้านน้ำชำ</v>
          </cell>
        </row>
        <row r="834">
          <cell r="A834" t="str">
            <v>โรงพยาบาลส่งเสริมสุขภาพตำบลบ้านน้ำแรม ตำบลห้วยไร่</v>
          </cell>
        </row>
        <row r="835">
          <cell r="A835" t="str">
            <v>โรงพยาบาลส่งเสริมสุขภาพตำบลบ้านบวกโป่ง</v>
          </cell>
        </row>
        <row r="836">
          <cell r="A836" t="str">
            <v>โรงพยาบาลส่งเสริมสุขภาพตำบลบ้านบ่อแก้ว</v>
          </cell>
        </row>
        <row r="837">
          <cell r="A837" t="str">
            <v>โรงพยาบาลส่งเสริมสุขภาพตำบลบ้านปง</v>
          </cell>
        </row>
        <row r="838">
          <cell r="A838" t="str">
            <v>โรงพยาบาลส่งเสริมสุขภาพตำบลบ้านปงป่าหวาย</v>
          </cell>
        </row>
        <row r="839">
          <cell r="A839" t="str">
            <v>โรงพยาบาลส่งเสริมสุขภาพตำบลบ้านปงพร้าว</v>
          </cell>
        </row>
        <row r="840">
          <cell r="A840" t="str">
            <v>โรงพยาบาลส่งเสริมสุขภาพตำบลบ้านปากปาน ตำบลไทรย้อย</v>
          </cell>
        </row>
        <row r="841">
          <cell r="A841" t="str">
            <v>โรงพยาบาลส่งเสริมสุขภาพตำบลบ้านปากห้วยอ้อย</v>
          </cell>
        </row>
        <row r="842">
          <cell r="A842" t="str">
            <v>โรงพยาบาลส่งเสริมสุขภาพตำบลบ้านป่าแดง</v>
          </cell>
        </row>
        <row r="843">
          <cell r="A843" t="str">
            <v>โรงพยาบาลส่งเสริมสุขภาพตำบลบ้านป่าผึ้ง ตำบลหัวฝาย</v>
          </cell>
        </row>
        <row r="844">
          <cell r="A844" t="str">
            <v>โรงพยาบาลส่งเสริมสุขภาพตำบลบ้านป่าม่วง</v>
          </cell>
        </row>
        <row r="845">
          <cell r="A845" t="str">
            <v>โรงพยาบาลส่งเสริมสุขภาพตำบลบ้านป่าเลา</v>
          </cell>
        </row>
        <row r="846">
          <cell r="A846" t="str">
            <v>โรงพยาบาลส่งเสริมสุขภาพตำบลบ้านปิน</v>
          </cell>
        </row>
        <row r="847">
          <cell r="A847" t="str">
            <v>โรงพยาบาลส่งเสริมสุขภาพตำบลบ้านโป่ง</v>
          </cell>
        </row>
        <row r="848">
          <cell r="A848" t="str">
            <v>โรงพยาบาลส่งเสริมสุขภาพตำบลบ้านผาคัน  ตำบลบ้านปิน</v>
          </cell>
        </row>
        <row r="849">
          <cell r="A849" t="str">
            <v>โรงพยาบาลส่งเสริมสุขภาพตำบลบ้านผาจั๊บ</v>
          </cell>
        </row>
        <row r="850">
          <cell r="A850" t="str">
            <v>โรงพยาบาลส่งเสริมสุขภาพตำบลบ้านผามอก</v>
          </cell>
        </row>
        <row r="851">
          <cell r="A851" t="str">
            <v>โรงพยาบาลส่งเสริมสุขภาพตำบลบ้านผาสุก</v>
          </cell>
        </row>
        <row r="852">
          <cell r="A852" t="str">
            <v>โรงพยาบาลส่งเสริมสุขภาพตำบลบ้านไผ่ย้อย</v>
          </cell>
        </row>
        <row r="853">
          <cell r="A853" t="str">
            <v>โรงพยาบาลส่งเสริมสุขภาพตำบลบ้านแม่เกี่ยม</v>
          </cell>
        </row>
        <row r="854">
          <cell r="A854" t="str">
            <v>โรงพยาบาลส่งเสริมสุขภาพตำบลบ้านแม่ทราย</v>
          </cell>
        </row>
        <row r="855">
          <cell r="A855" t="str">
            <v>โรงพยาบาลส่งเสริมสุขภาพตำบลบ้านแม่ปานใน</v>
          </cell>
        </row>
        <row r="856">
          <cell r="A856" t="str">
            <v>โรงพยาบาลส่งเสริมสุขภาพตำบลบ้านแม่แปง</v>
          </cell>
        </row>
        <row r="857">
          <cell r="A857" t="str">
            <v>โรงพยาบาลส่งเสริมสุขภาพตำบลบ้านแม่ยางเปี้ยว</v>
          </cell>
        </row>
        <row r="858">
          <cell r="A858" t="str">
            <v>โรงพยาบาลส่งเสริมสุขภาพตำบลบ้านแม่ยางยวง</v>
          </cell>
        </row>
        <row r="859">
          <cell r="A859" t="str">
            <v>โรงพยาบาลส่งเสริมสุขภาพตำบลบ้านแม่รัง</v>
          </cell>
        </row>
        <row r="860">
          <cell r="A860" t="str">
            <v>โรงพยาบาลส่งเสริมสุขภาพตำบลบ้านแม่ลัว</v>
          </cell>
        </row>
        <row r="861">
          <cell r="A861" t="str">
            <v>โรงพยาบาลส่งเสริมสุขภาพตำบลบ้านร่องเลี้ยว</v>
          </cell>
        </row>
        <row r="862">
          <cell r="A862" t="str">
            <v>โรงพยาบาลส่งเสริมสุขภาพตำบลบ้านลูนิเกตุ</v>
          </cell>
        </row>
        <row r="863">
          <cell r="A863" t="str">
            <v>โรงพยาบาลส่งเสริมสุขภาพตำบลบ้านวังดิน ตำบลบ้านกลาง</v>
          </cell>
        </row>
        <row r="864">
          <cell r="A864" t="str">
            <v>โรงพยาบาลส่งเสริมสุขภาพตำบลบ้านวังเบอะ</v>
          </cell>
        </row>
        <row r="865">
          <cell r="A865" t="str">
            <v>โรงพยาบาลส่งเสริมสุขภาพตำบลบ้านวังปิ้ง ตำบลไผ่โทน</v>
          </cell>
        </row>
        <row r="866">
          <cell r="A866" t="str">
            <v>โรงพยาบาลส่งเสริมสุขภาพตำบลบ้านวังฟ่อน</v>
          </cell>
        </row>
        <row r="867">
          <cell r="A867" t="str">
            <v>โรงพยาบาลส่งเสริมสุขภาพตำบลบ้านเวียง</v>
          </cell>
        </row>
        <row r="868">
          <cell r="A868" t="str">
            <v>โรงพยาบาลส่งเสริมสุขภาพตำบลบ้านศรีภูมิ ตำบลแม่คำมี</v>
          </cell>
        </row>
        <row r="869">
          <cell r="A869" t="str">
            <v>โรงพยาบาลส่งเสริมสุขภาพตำบลบ้านสวนหลวง</v>
          </cell>
        </row>
        <row r="870">
          <cell r="A870" t="str">
            <v>โรงพยาบาลส่งเสริมสุขภาพตำบลบ้านสะบู</v>
          </cell>
        </row>
        <row r="871">
          <cell r="A871" t="str">
            <v>โรงพยาบาลส่งเสริมสุขภาพตำบลบ้านหนุน</v>
          </cell>
        </row>
        <row r="872">
          <cell r="A872" t="str">
            <v>โรงพยาบาลส่งเสริมสุขภาพตำบลบ้านห้วยขอน</v>
          </cell>
        </row>
        <row r="873">
          <cell r="A873" t="str">
            <v>โรงพยาบาลส่งเสริมสุขภาพตำบลบ้านห้วยฮุง ตำบลห้วยม้า</v>
          </cell>
        </row>
        <row r="874">
          <cell r="A874" t="str">
            <v>โรงพยาบาลส่งเสริมสุขภาพตำบลบ้านเหล่า</v>
          </cell>
        </row>
        <row r="875">
          <cell r="A875" t="str">
            <v>โรงพยาบาลส่งเสริมสุขภาพตำบลบ้านไฮย้อย ตำบลสรอย</v>
          </cell>
        </row>
        <row r="876">
          <cell r="A876" t="str">
            <v>โรงพยาบาลส่งเสริมสุขภาพตำบลปากกาง</v>
          </cell>
        </row>
        <row r="877">
          <cell r="A877" t="str">
            <v>โรงพยาบาลส่งเสริมสุขภาพตำบลป่าแมต</v>
          </cell>
        </row>
        <row r="878">
          <cell r="A878" t="str">
            <v>โรงพยาบาลส่งเสริมสุขภาพตำบลป่าสัก  ตำบลป่าสัก</v>
          </cell>
        </row>
        <row r="879">
          <cell r="A879" t="str">
            <v>โรงพยาบาลส่งเสริมสุขภาพตำบลไผ่โทน</v>
          </cell>
        </row>
        <row r="880">
          <cell r="A880" t="str">
            <v>โรงพยาบาลส่งเสริมสุขภาพตำบลพระหลวง</v>
          </cell>
        </row>
        <row r="881">
          <cell r="A881" t="str">
            <v>โรงพยาบาลส่งเสริมสุขภาพตำบลม่วงคำ  ตำบลสรอย</v>
          </cell>
        </row>
        <row r="882">
          <cell r="A882" t="str">
            <v>โรงพยาบาลส่งเสริมสุขภาพตำบลแม่คำมี</v>
          </cell>
        </row>
        <row r="883">
          <cell r="A883" t="str">
            <v>โรงพยาบาลส่งเสริมสุขภาพตำบลแม่ตึ๊ด ตำบลแม่พุง</v>
          </cell>
        </row>
        <row r="884">
          <cell r="A884" t="str">
            <v>โรงพยาบาลส่งเสริมสุขภาพตำบลแม่ป้าก</v>
          </cell>
        </row>
        <row r="885">
          <cell r="A885" t="str">
            <v>โรงพยาบาลส่งเสริมสุขภาพตำบลแม่พุง</v>
          </cell>
        </row>
        <row r="886">
          <cell r="A886" t="str">
            <v>โรงพยาบาลส่งเสริมสุขภาพตำบลแม่ยม</v>
          </cell>
        </row>
        <row r="887">
          <cell r="A887" t="str">
            <v>โรงพยาบาลส่งเสริมสุขภาพตำบลแม่ยางตาล</v>
          </cell>
        </row>
        <row r="888">
          <cell r="A888" t="str">
            <v>โรงพยาบาลส่งเสริมสุขภาพตำบลแม่ยางร้อง ตำบลแม่ยางร้อง</v>
          </cell>
        </row>
        <row r="889">
          <cell r="A889" t="str">
            <v>โรงพยาบาลส่งเสริมสุขภาพตำบลแม่สิน</v>
          </cell>
        </row>
        <row r="890">
          <cell r="A890" t="str">
            <v>โรงพยาบาลส่งเสริมสุขภาพตำบลแม่หล่าย</v>
          </cell>
        </row>
        <row r="891">
          <cell r="A891" t="str">
            <v>โรงพยาบาลส่งเสริมสุขภาพตำบลร้องกวาง</v>
          </cell>
        </row>
        <row r="892">
          <cell r="A892" t="str">
            <v>โรงพยาบาลส่งเสริมสุขภาพตำบลร่องกาศ</v>
          </cell>
        </row>
        <row r="893">
          <cell r="A893" t="str">
            <v>โรงพยาบาลส่งเสริมสุขภาพตำบลร่องฟอง</v>
          </cell>
        </row>
        <row r="894">
          <cell r="A894" t="str">
            <v>โรงพยาบาลส่งเสริมสุขภาพตำบลรัตนปัญญา</v>
          </cell>
        </row>
        <row r="895">
          <cell r="A895" t="str">
            <v>โรงพยาบาลส่งเสริมสุขภาพตำบลวังธง</v>
          </cell>
        </row>
        <row r="896">
          <cell r="A896" t="str">
            <v>โรงพยาบาลส่งเสริมสุขภาพตำบลวังลึก  ตำบลนาพูน</v>
          </cell>
        </row>
        <row r="897">
          <cell r="A897" t="str">
            <v>โรงพยาบาลส่งเสริมสุขภาพตำบลวังหงษ์</v>
          </cell>
        </row>
        <row r="898">
          <cell r="A898" t="str">
            <v>โรงพยาบาลส่งเสริมสุขภาพตำบลวังหลวง</v>
          </cell>
        </row>
        <row r="899">
          <cell r="A899" t="str">
            <v>โรงพยาบาลส่งเสริมสุขภาพตำบลเวียงต้า</v>
          </cell>
        </row>
        <row r="900">
          <cell r="A900" t="str">
            <v>โรงพยาบาลส่งเสริมสุขภาพตำบลเวียงทอง</v>
          </cell>
        </row>
        <row r="901">
          <cell r="A901" t="str">
            <v>โรงพยาบาลส่งเสริมสุขภาพตำบลสบสาย</v>
          </cell>
        </row>
        <row r="902">
          <cell r="A902" t="str">
            <v>โรงพยาบาลส่งเสริมสุขภาพตำบลสลก  ตำบลแม่เกิ๋ง</v>
          </cell>
        </row>
        <row r="903">
          <cell r="A903" t="str">
            <v>โรงพยาบาลส่งเสริมสุขภาพตำบลสวนเขื่อน</v>
          </cell>
        </row>
        <row r="904">
          <cell r="A904" t="str">
            <v>โรงพยาบาลส่งเสริมสุขภาพตำบลสะเลียม</v>
          </cell>
        </row>
        <row r="905">
          <cell r="A905" t="str">
            <v>โรงพยาบาลส่งเสริมสุขภาพตำบลสะเอียบ</v>
          </cell>
        </row>
        <row r="906">
          <cell r="A906" t="str">
            <v>โรงพยาบาลส่งเสริมสุขภาพตำบลสูงเม่น</v>
          </cell>
        </row>
        <row r="907">
          <cell r="A907" t="str">
            <v>โรงพยาบาลส่งเสริมสุขภาพตำบลหนองม่วงไข่</v>
          </cell>
        </row>
        <row r="908">
          <cell r="A908" t="str">
            <v>โรงพยาบาลส่งเสริมสุขภาพตำบลหนองเสี้ยว ตำบลหัวเมือง</v>
          </cell>
        </row>
        <row r="909">
          <cell r="A909" t="str">
            <v>โรงพยาบาลส่งเสริมสุขภาพตำบลห้วยแก๊ต ตำบลห้วยโรง</v>
          </cell>
        </row>
        <row r="910">
          <cell r="A910" t="str">
            <v>โรงพยาบาลส่งเสริมสุขภาพตำบลห้วยม้า</v>
          </cell>
        </row>
        <row r="911">
          <cell r="A911" t="str">
            <v>โรงพยาบาลส่งเสริมสุขภาพตำบลห้วยโรง ตำบลห้วยโรง</v>
          </cell>
        </row>
        <row r="912">
          <cell r="A912" t="str">
            <v>โรงพยาบาลส่งเสริมสุขภาพตำบลห้วยไร่</v>
          </cell>
        </row>
        <row r="913">
          <cell r="A913" t="str">
            <v>โรงพยาบาลส่งเสริมสุขภาพตำบลห้วยหม้าย</v>
          </cell>
        </row>
        <row r="914">
          <cell r="A914" t="str">
            <v>โรงพยาบาลส่งเสริมสุขภาพตำบลหัวทุ่ง</v>
          </cell>
        </row>
        <row r="915">
          <cell r="A915" t="str">
            <v>โรงพยาบาลส่งเสริมสุขภาพตำบลหัวเมือง</v>
          </cell>
        </row>
        <row r="916">
          <cell r="A916" t="str">
            <v>โรงพยาบาลส่งเสริมสุขภาพตำบลเหมืองหม้อ</v>
          </cell>
        </row>
        <row r="917">
          <cell r="A917" t="str">
            <v>สถานีอนามัยเฉลิมพระเกียรติ 60 พรรษา นวมินทราชินี</v>
          </cell>
        </row>
        <row r="918">
          <cell r="A918" t="str">
            <v>โรงพยาบาลส่งเสริมสุขภาพตำบลกอกหลวง</v>
          </cell>
        </row>
        <row r="919">
          <cell r="A919" t="str">
            <v>โรงพยาบาลส่งเสริมสุขภาพตำบลกองก๋อย</v>
          </cell>
        </row>
        <row r="920">
          <cell r="A920" t="str">
            <v>โรงพยาบาลส่งเสริมสุขภาพตำบลกองแปเหนือ</v>
          </cell>
        </row>
        <row r="921">
          <cell r="A921" t="str">
            <v>โรงพยาบาลส่งเสริมสุขภาพตำบลกึ๊ดสามสิบ</v>
          </cell>
        </row>
        <row r="922">
          <cell r="A922" t="str">
            <v>โรงพยาบาลส่งเสริมสุขภาพตำบลกุงไม้สัก</v>
          </cell>
        </row>
        <row r="923">
          <cell r="A923" t="str">
            <v>โรงพยาบาลส่งเสริมสุขภาพตำบลช่างหม้อ</v>
          </cell>
        </row>
        <row r="924">
          <cell r="A924" t="str">
            <v>โรงพยาบาลส่งเสริมสุขภาพตำบลต่อแพ</v>
          </cell>
        </row>
        <row r="925">
          <cell r="A925" t="str">
            <v>โรงพยาบาลส่งเสริมสุขภาพตำบลถ้ำลอด</v>
          </cell>
        </row>
        <row r="926">
          <cell r="A926" t="str">
            <v>โรงพยาบาลส่งเสริมสุขภาพตำบลท่าหินส้ม</v>
          </cell>
        </row>
        <row r="927">
          <cell r="A927" t="str">
            <v>โรงพยาบาลส่งเสริมสุขภาพตำบลทุ่งโป่ง</v>
          </cell>
        </row>
        <row r="928">
          <cell r="A928" t="str">
            <v>โรงพยาบาลส่งเสริมสุขภาพตำบลทุ่งแล้ง</v>
          </cell>
        </row>
        <row r="929">
          <cell r="A929" t="str">
            <v>โรงพยาบาลส่งเสริมสุขภาพตำบลนาปลาจาด</v>
          </cell>
        </row>
        <row r="930">
          <cell r="A930" t="str">
            <v>โรงพยาบาลส่งเสริมสุขภาพตำบลนาป่าแปก</v>
          </cell>
        </row>
        <row r="931">
          <cell r="A931" t="str">
            <v>โรงพยาบาลส่งเสริมสุขภาพตำบลนาปู่ป้อม</v>
          </cell>
        </row>
        <row r="932">
          <cell r="A932" t="str">
            <v>โรงพยาบาลส่งเสริมสุขภาพตำบลน้ำกัด</v>
          </cell>
        </row>
        <row r="933">
          <cell r="A933" t="str">
            <v>โรงพยาบาลส่งเสริมสุขภาพตำบลน้ำดิบ</v>
          </cell>
        </row>
        <row r="934">
          <cell r="A934" t="str">
            <v>โรงพยาบาลส่งเสริมสุขภาพตำบลน้ำฮูผาเสื่อ</v>
          </cell>
        </row>
        <row r="935">
          <cell r="A935" t="str">
            <v>โรงพยาบาลส่งเสริมสุขภาพตำบลในสอย</v>
          </cell>
        </row>
        <row r="936">
          <cell r="A936" t="str">
            <v>โรงพยาบาลส่งเสริมสุขภาพตำบลบ้านผาผ่า</v>
          </cell>
        </row>
        <row r="937">
          <cell r="A937" t="str">
            <v>โรงพยาบาลส่งเสริมสุขภาพตำบลบ้านแม่ริดป่าแก่</v>
          </cell>
        </row>
        <row r="938">
          <cell r="A938" t="str">
            <v>โรงพยาบาลส่งเสริมสุขภาพตำบลบ้านแม่ฮุ  ตำบลแม่ลาน้อย</v>
          </cell>
        </row>
        <row r="939">
          <cell r="A939" t="str">
            <v>โรงพยาบาลส่งเสริมสุขภาพตำบลบ้านสาม</v>
          </cell>
        </row>
        <row r="940">
          <cell r="A940" t="str">
            <v>โรงพยาบาลส่งเสริมสุขภาพตำบลบ้านห้วยนา</v>
          </cell>
        </row>
        <row r="941">
          <cell r="A941" t="str">
            <v>โรงพยาบาลส่งเสริมสุขภาพตำบลปางตอง</v>
          </cell>
        </row>
        <row r="942">
          <cell r="A942" t="str">
            <v>โรงพยาบาลส่งเสริมสุขภาพตำบลปางหมู</v>
          </cell>
        </row>
        <row r="943">
          <cell r="A943" t="str">
            <v>โรงพยาบาลส่งเสริมสุขภาพตำบลป่าแป๋</v>
          </cell>
        </row>
        <row r="944">
          <cell r="A944" t="str">
            <v>โรงพยาบาลส่งเสริมสุขภาพตำบลป่าลาน</v>
          </cell>
        </row>
        <row r="945">
          <cell r="A945" t="str">
            <v>โรงพยาบาลส่งเสริมสุขภาพตำบลโป่งสา</v>
          </cell>
        </row>
        <row r="946">
          <cell r="A946" t="str">
            <v>โรงพยาบาลส่งเสริมสุขภาพตำบลผาบ่อง</v>
          </cell>
        </row>
        <row r="947">
          <cell r="A947" t="str">
            <v>โรงพยาบาลส่งเสริมสุขภาพตำบลแพมบก</v>
          </cell>
        </row>
        <row r="948">
          <cell r="A948" t="str">
            <v>โรงพยาบาลส่งเสริมสุขภาพตำบลโพซอ</v>
          </cell>
        </row>
        <row r="949">
          <cell r="A949" t="str">
            <v>โรงพยาบาลส่งเสริมสุขภาพตำบลม่วงสร้อย</v>
          </cell>
        </row>
        <row r="950">
          <cell r="A950" t="str">
            <v>โรงพยาบาลส่งเสริมสุขภาพตำบลเมืองน้อย</v>
          </cell>
        </row>
        <row r="951">
          <cell r="A951" t="str">
            <v>โรงพยาบาลส่งเสริมสุขภาพตำบลเมืองปอน</v>
          </cell>
        </row>
        <row r="952">
          <cell r="A952" t="str">
            <v>โรงพยาบาลส่งเสริมสุขภาพตำบลเมืองแปง</v>
          </cell>
        </row>
        <row r="953">
          <cell r="A953" t="str">
            <v>โรงพยาบาลส่งเสริมสุขภาพตำบลแม่กิ๊</v>
          </cell>
        </row>
        <row r="954">
          <cell r="A954" t="str">
            <v>โรงพยาบาลส่งเสริมสุขภาพตำบลแม่ของ</v>
          </cell>
        </row>
        <row r="955">
          <cell r="A955" t="str">
            <v>โรงพยาบาลส่งเสริมสุขภาพตำบลแม่แจ๊ะ</v>
          </cell>
        </row>
        <row r="956">
          <cell r="A956" t="str">
            <v>โรงพยาบาลส่งเสริมสุขภาพตำบลแม่ต๊อบเหนือ</v>
          </cell>
        </row>
        <row r="957">
          <cell r="A957" t="str">
            <v>โรงพยาบาลส่งเสริมสุขภาพตำบลแม่เตี๋ย</v>
          </cell>
        </row>
        <row r="958">
          <cell r="A958" t="str">
            <v>โรงพยาบาลส่งเสริมสุขภาพตำบลแม่โถ</v>
          </cell>
        </row>
        <row r="959">
          <cell r="A959" t="str">
            <v>โรงพยาบาลส่งเสริมสุขภาพตำบลแม่ปาง</v>
          </cell>
        </row>
        <row r="960">
          <cell r="A960" t="str">
            <v>โรงพยาบาลส่งเสริมสุขภาพตำบลแม่ปิง</v>
          </cell>
        </row>
        <row r="961">
          <cell r="A961" t="str">
            <v>โรงพยาบาลส่งเสริมสุขภาพตำบลแม่ละนา</v>
          </cell>
        </row>
        <row r="962">
          <cell r="A962" t="str">
            <v>โรงพยาบาลส่งเสริมสุขภาพตำบลแม่ลาก๊ะ</v>
          </cell>
        </row>
        <row r="963">
          <cell r="A963" t="str">
            <v>โรงพยาบาลส่งเสริมสุขภาพตำบลแม่ลาป่าแก่</v>
          </cell>
        </row>
        <row r="964">
          <cell r="A964" t="str">
            <v>โรงพยาบาลส่งเสริมสุขภาพตำบลแม่ลาหลวง</v>
          </cell>
        </row>
        <row r="965">
          <cell r="A965" t="str">
            <v>โรงพยาบาลส่งเสริมสุขภาพตำบลแม่สามแลบ</v>
          </cell>
        </row>
        <row r="966">
          <cell r="A966" t="str">
            <v>โรงพยาบาลส่งเสริมสุขภาพตำบลแม่สุ</v>
          </cell>
        </row>
        <row r="967">
          <cell r="A967" t="str">
            <v>โรงพยาบาลส่งเสริมสุขภาพตำบลแม่สุริน</v>
          </cell>
        </row>
        <row r="968">
          <cell r="A968" t="str">
            <v>โรงพยาบาลส่งเสริมสุขภาพตำบลแม่เหาะ</v>
          </cell>
        </row>
        <row r="969">
          <cell r="A969" t="str">
            <v>โรงพยาบาลส่งเสริมสุขภาพตำบลแม่ฮี้</v>
          </cell>
        </row>
        <row r="970">
          <cell r="A970" t="str">
            <v>โรงพยาบาลส่งเสริมสุขภาพตำบลไม้ฮุง</v>
          </cell>
        </row>
        <row r="971">
          <cell r="A971" t="str">
            <v>โรงพยาบาลส่งเสริมสุขภาพตำบลรักไทย</v>
          </cell>
        </row>
        <row r="972">
          <cell r="A972" t="str">
            <v>โรงพยาบาลส่งเสริมสุขภาพตำบลละอูบ</v>
          </cell>
        </row>
        <row r="973">
          <cell r="A973" t="str">
            <v>โรงพยาบาลส่งเสริมสุขภาพตำบลเลโค๊ะ</v>
          </cell>
        </row>
        <row r="974">
          <cell r="A974" t="str">
            <v>โรงพยาบาลส่งเสริมสุขภาพตำบลเวียงเหนือ</v>
          </cell>
        </row>
        <row r="975">
          <cell r="A975" t="str">
            <v>โรงพยาบาลส่งเสริมสุขภาพตำบลสบเมย</v>
          </cell>
        </row>
        <row r="976">
          <cell r="A976" t="str">
            <v>โรงพยาบาลส่งเสริมสุขภาพตำบลสบหาร</v>
          </cell>
        </row>
        <row r="977">
          <cell r="A977" t="str">
            <v>โรงพยาบาลส่งเสริมสุขภาพตำบลสล่าเชียงตอง</v>
          </cell>
        </row>
        <row r="978">
          <cell r="A978" t="str">
            <v>โรงพยาบาลส่งเสริมสุขภาพตำบลหนองขาวกลาง</v>
          </cell>
        </row>
        <row r="979">
          <cell r="A979" t="str">
            <v>โรงพยาบาลส่งเสริมสุขภาพตำบลหมอกจำแป่</v>
          </cell>
        </row>
        <row r="980">
          <cell r="A980" t="str">
            <v>โรงพยาบาลส่งเสริมสุขภาพตำบลห้วยปูลิง</v>
          </cell>
        </row>
        <row r="981">
          <cell r="A981" t="str">
            <v>โรงพยาบาลส่งเสริมสุขภาพตำบลห้วยโป่ง</v>
          </cell>
        </row>
        <row r="982">
          <cell r="A982" t="str">
            <v>โรงพยาบาลส่งเสริมสุขภาพตำบลห้วยผา</v>
          </cell>
        </row>
        <row r="983">
          <cell r="A983" t="str">
            <v>โรงพยาบาลส่งเสริมสุขภาพตำบลห้วยม่วง</v>
          </cell>
        </row>
        <row r="984">
          <cell r="A984" t="str">
            <v>โรงพยาบาลส่งเสริมสุขภาพตำบลห้วยสิงห์</v>
          </cell>
        </row>
        <row r="985">
          <cell r="A985" t="str">
            <v>โรงพยาบาลส่งเสริมสุขภาพตำบลห้วยหมากลาง</v>
          </cell>
        </row>
        <row r="986">
          <cell r="A986" t="str">
            <v>โรงพยาบาลส่งเสริมสุขภาพตำบลห้วยหมี</v>
          </cell>
        </row>
        <row r="987">
          <cell r="A987" t="str">
            <v>โรงพยาบาลส่งเสริมสุขภาพตำบลหัวปอน</v>
          </cell>
        </row>
        <row r="988">
          <cell r="A988" t="str">
            <v>โรงพยาบาลส่งเสริมสุขภาพตำบลอุ้มโล๊ะ</v>
          </cell>
        </row>
        <row r="989">
          <cell r="A989" t="str">
            <v>โรงพยาบาลส่งเสริมสุขภาพตำบลบ้านกล้วยแพะ ตำบลกล้วยแพะ</v>
          </cell>
        </row>
        <row r="990">
          <cell r="A990" t="str">
            <v>โรงพยาบาลส่งเสริมสุขภาพตำบลบ้านกล้วยม่วง ตำบลกล้วยแพะ</v>
          </cell>
        </row>
        <row r="991">
          <cell r="A991" t="str">
            <v>โรงพยาบาลส่งเสริมสุขภาพตำบลบ้านกาด ตำบลปงแสนทอง</v>
          </cell>
        </row>
        <row r="992">
          <cell r="A992" t="str">
            <v>โรงพยาบาลส่งเสริมสุขภาพตำบลบ้านกิ่ว ตำบลแม่สุก</v>
          </cell>
        </row>
        <row r="993">
          <cell r="A993" t="str">
            <v>โรงพยาบาลส่งเสริมสุขภาพตำบลบ้านกิ่วหลวง ตำบลบ้านกิ่ว</v>
          </cell>
        </row>
        <row r="994">
          <cell r="A994" t="str">
            <v>โรงพยาบาลส่งเสริมสุขภาพตำบลบ้านข่วง ตำบลปงยางคก</v>
          </cell>
        </row>
        <row r="995">
          <cell r="A995" t="str">
            <v>โรงพยาบาลส่งเสริมสุขภาพตำบลบ้านขาม ตำบลหัวเมือง</v>
          </cell>
        </row>
        <row r="996">
          <cell r="A996" t="str">
            <v>โรงพยาบาลส่งเสริมสุขภาพตำบลบ้านค่าหลวง ตำบลบ้านค่า</v>
          </cell>
        </row>
        <row r="997">
          <cell r="A997" t="str">
            <v>โรงพยาบาลส่งเสริมสุขภาพตำบลบ้านจ๋ง ตำบลทุ่งกว๋าว</v>
          </cell>
        </row>
        <row r="998">
          <cell r="A998" t="str">
            <v>โรงพยาบาลส่งเสริมสุขภาพตำบลบ้านจอมปิง ตำบลนาแก้ว</v>
          </cell>
        </row>
        <row r="999">
          <cell r="A999" t="str">
            <v>โรงพยาบาลส่งเสริมสุขภาพตำบลบ้านจัวเหนือ ตำบลสมัย</v>
          </cell>
        </row>
        <row r="1000">
          <cell r="A1000" t="str">
            <v>โรงพยาบาลส่งเสริมสุขภาพตำบลบ้านจำค่า ตำบลเสด็จ</v>
          </cell>
        </row>
        <row r="1001">
          <cell r="A1001" t="str">
            <v>โรงพยาบาลส่งเสริมสุขภาพตำบลบ้านจู๊ด ตำบลลำปางหลวง</v>
          </cell>
        </row>
        <row r="1002">
          <cell r="A1002" t="str">
            <v>โรงพยาบาลส่งเสริมสุขภาพตำบลบ้านแจ้คอน ตำบลทุ่งผึ้ง</v>
          </cell>
        </row>
        <row r="1003">
          <cell r="A1003" t="str">
            <v>โรงพยาบาลส่งเสริมสุขภาพตำบลบ้านดอกคำใต้ ตำบลแม่ตีบ</v>
          </cell>
        </row>
        <row r="1004">
          <cell r="A1004" t="str">
            <v>โรงพยาบาลส่งเสริมสุขภาพตำบลบ้านดอนแก้ว ตำบลเถินบุรี</v>
          </cell>
        </row>
        <row r="1005">
          <cell r="A1005" t="str">
            <v>โรงพยาบาลส่งเสริมสุขภาพตำบลบ้านดอนแก้ว ตำบลร่องเคาะ</v>
          </cell>
        </row>
        <row r="1006">
          <cell r="A1006" t="str">
            <v>โรงพยาบาลส่งเสริมสุขภาพตำบลบ้านดอนธรรม ตำบลไหล่หิน</v>
          </cell>
        </row>
        <row r="1007">
          <cell r="A1007" t="str">
            <v>โรงพยาบาลส่งเสริมสุขภาพตำบลบ้านเด่นแก้ว ตำบลล้อมแรด</v>
          </cell>
        </row>
        <row r="1008">
          <cell r="A1008" t="str">
            <v>โรงพยาบาลส่งเสริมสุขภาพตำบลบ้านเด่นชัย ตำบลแม่วะ</v>
          </cell>
        </row>
        <row r="1009">
          <cell r="A1009" t="str">
            <v>โรงพยาบาลส่งเสริมสุขภาพตำบลบ้านเด่นอุดม ตำบลแม่มอก</v>
          </cell>
        </row>
        <row r="1010">
          <cell r="A1010" t="str">
            <v>โรงพยาบาลส่งเสริมสุขภาพตำบลบ้านต้นงุ้น ตำบลแจ้ซ้อน</v>
          </cell>
        </row>
        <row r="1011">
          <cell r="A1011" t="str">
            <v>โรงพยาบาลส่งเสริมสุขภาพตำบลบ้านต้นธง ตำบลแม่ปุ</v>
          </cell>
        </row>
        <row r="1012">
          <cell r="A1012" t="str">
            <v>โรงพยาบาลส่งเสริมสุขภาพตำบลบ้านต้นธงชัย ตำบลต้นธงชัย</v>
          </cell>
        </row>
        <row r="1013">
          <cell r="A1013" t="str">
            <v>โรงพยาบาลส่งเสริมสุขภาพตำบลบ้านต้นมื่น ตำบลพิชัย</v>
          </cell>
        </row>
        <row r="1014">
          <cell r="A1014" t="str">
            <v>โรงพยาบาลส่งเสริมสุขภาพตำบลบ้านตึงใต้ ตำบลวังทอง</v>
          </cell>
        </row>
        <row r="1015">
          <cell r="A1015" t="str">
            <v>โรงพยาบาลส่งเสริมสุขภาพตำบลบ้านทรายทอง ตำบลเสด็จ</v>
          </cell>
        </row>
        <row r="1016">
          <cell r="A1016" t="str">
            <v>โรงพยาบาลส่งเสริมสุขภาพตำบลบ้านท่าเกวียน ตำบลเวียงมอก</v>
          </cell>
        </row>
        <row r="1017">
          <cell r="A1017" t="str">
            <v>โรงพยาบาลส่งเสริมสุขภาพตำบลบ้านท่าขัว ตำบลบ่อแฮ้ว</v>
          </cell>
        </row>
        <row r="1018">
          <cell r="A1018" t="str">
            <v>โรงพยาบาลส่งเสริมสุขภาพตำบลบ้านท่าช้าง ตำบลแม่วะ</v>
          </cell>
        </row>
        <row r="1019">
          <cell r="A1019" t="str">
            <v>โรงพยาบาลส่งเสริมสุขภาพตำบลบ้านท่าโทก ตำบลทุ่งฝาย</v>
          </cell>
        </row>
        <row r="1020">
          <cell r="A1020" t="str">
            <v>โรงพยาบาลส่งเสริมสุขภาพตำบลบ้านทาน ตำบลจางเหนือ</v>
          </cell>
        </row>
        <row r="1021">
          <cell r="A1021" t="str">
            <v>โรงพยาบาลส่งเสริมสุขภาพตำบลบ้านท่าโป่ง ตำบลเสริมซ้าย</v>
          </cell>
        </row>
        <row r="1022">
          <cell r="A1022" t="str">
            <v>โรงพยาบาลส่งเสริมสุขภาพตำบลบ้านท่าผา ตำบลท่าผา</v>
          </cell>
        </row>
        <row r="1023">
          <cell r="A1023" t="str">
            <v>โรงพยาบาลส่งเสริมสุขภาพตำบลบ้านท่ามะเกว๋น ตำบลแม่ปะ</v>
          </cell>
        </row>
        <row r="1024">
          <cell r="A1024" t="str">
            <v>โรงพยาบาลส่งเสริมสุขภาพตำบลบ้านท่าสี ตำบลบ้านดง</v>
          </cell>
        </row>
        <row r="1025">
          <cell r="A1025" t="str">
            <v>โรงพยาบาลส่งเสริมสุขภาพตำบลบ้านทุ่งม่านเหนือ ตำบลเป้า</v>
          </cell>
        </row>
        <row r="1026">
          <cell r="A1026" t="str">
            <v>โรงพยาบาลส่งเสริมสุขภาพตำบลบ้านทุ่งหนองขาม  ตำบลหนองหล่ม</v>
          </cell>
        </row>
        <row r="1027">
          <cell r="A1027" t="str">
            <v>โรงพยาบาลส่งเสริมสุขภาพตำบลบ้านทุ่งฮั้ว ตำบลทุ่งฮั้ว</v>
          </cell>
        </row>
        <row r="1028">
          <cell r="A1028" t="str">
            <v>โรงพยาบาลส่งเสริมสุขภาพตำบลบ้านทุ่งฮ้าง ตำบลทุ่งผึ้ง</v>
          </cell>
        </row>
        <row r="1029">
          <cell r="A1029" t="str">
            <v>โรงพยาบาลส่งเสริมสุขภาพตำบลบ้านโทกหัวช้าง ตำบลพระบาท</v>
          </cell>
        </row>
        <row r="1030">
          <cell r="A1030" t="str">
            <v>โรงพยาบาลส่งเสริมสุขภาพตำบลบ้านนากวาง ตำบลดอนไฟ</v>
          </cell>
        </row>
        <row r="1031">
          <cell r="A1031" t="str">
            <v>โรงพยาบาลส่งเสริมสุขภาพตำบลบ้านนาคต ตำบลป่าตัน</v>
          </cell>
        </row>
        <row r="1032">
          <cell r="A1032" t="str">
            <v>โรงพยาบาลส่งเสริมสุขภาพตำบลบ้านนางาม ตำบลเมืองมาย</v>
          </cell>
        </row>
        <row r="1033">
          <cell r="A1033" t="str">
            <v>โรงพยาบาลส่งเสริมสุขภาพตำบลบ้านนาแช่ ตำบลจางเหนือ</v>
          </cell>
        </row>
        <row r="1034">
          <cell r="A1034" t="str">
            <v>โรงพยาบาลส่งเสริมสุขภาพตำบลบ้านนาบ้านไร่ ตำบลแม่ถอด</v>
          </cell>
        </row>
        <row r="1035">
          <cell r="A1035" t="str">
            <v>โรงพยาบาลส่งเสริมสุขภาพตำบลบ้านนาเบี้ย ตำบลนาโป่ง</v>
          </cell>
        </row>
        <row r="1036">
          <cell r="A1036" t="str">
            <v>โรงพยาบาลส่งเสริมสุขภาพตำบลบ้านนายาง ตำบลนายาง</v>
          </cell>
        </row>
        <row r="1037">
          <cell r="A1037" t="str">
            <v>โรงพยาบาลส่งเสริมสุขภาพตำบลบ้านนาแส่ง ตำบลนาแส่ง</v>
          </cell>
        </row>
        <row r="1038">
          <cell r="A1038" t="str">
            <v>โรงพยาบาลส่งเสริมสุขภาพตำบลบ้านน้ำจำ ตำบลหลวงใต้</v>
          </cell>
        </row>
        <row r="1039">
          <cell r="A1039" t="str">
            <v>โรงพยาบาลส่งเสริมสุขภาพตำบลบ้านน้ำโทกหัวดง ตำบลแม่ทะ</v>
          </cell>
        </row>
        <row r="1040">
          <cell r="A1040" t="str">
            <v>โรงพยาบาลส่งเสริมสุขภาพตำบลบ้านน้ำล้อม ตำบลเกาะคา</v>
          </cell>
        </row>
        <row r="1041">
          <cell r="A1041" t="str">
            <v>โรงพยาบาลส่งเสริมสุขภาพตำบลบ้านนิคม เขต 1 ตำบลนิคมพัฒนา</v>
          </cell>
        </row>
        <row r="1042">
          <cell r="A1042" t="str">
            <v>โรงพยาบาลส่งเสริมสุขภาพตำบลบ้านนิคม เขต 16 ตำบลนิคมพัฒนา</v>
          </cell>
        </row>
        <row r="1043">
          <cell r="A1043" t="str">
            <v>โรงพยาบาลส่งเสริมสุขภาพตำบลบ้านบอมหลวง ตำบลบ้านบอม</v>
          </cell>
        </row>
        <row r="1044">
          <cell r="A1044" t="str">
            <v>โรงพยาบาลส่งเสริมสุขภาพตำบลบ้านบ่อห้อ ตำบลบ้านแหง</v>
          </cell>
        </row>
        <row r="1045">
          <cell r="A1045" t="str">
            <v>โรงพยาบาลส่งเสริมสุขภาพตำบลบ้านปงถ้ำ ตำบลวังทอง</v>
          </cell>
        </row>
        <row r="1046">
          <cell r="A1046" t="str">
            <v>โรงพยาบาลส่งเสริมสุขภาพตำบลบ้านปงป่าป๋อ ตำบลเสริมขวา</v>
          </cell>
        </row>
        <row r="1047">
          <cell r="A1047" t="str">
            <v>โรงพยาบาลส่งเสริมสุขภาพตำบลบ้านปงวัง ตำบลวังใต้</v>
          </cell>
        </row>
        <row r="1048">
          <cell r="A1048" t="str">
            <v>โรงพยาบาลส่งเสริมสุขภาพตำบลบ้านปันเต้า ตำบลแม่สัน</v>
          </cell>
        </row>
        <row r="1049">
          <cell r="A1049" t="str">
            <v>โรงพยาบาลส่งเสริมสุขภาพตำบลบ้านป่าแขม ตำบลวังซ้าย</v>
          </cell>
        </row>
        <row r="1050">
          <cell r="A1050" t="str">
            <v>โรงพยาบาลส่งเสริมสุขภาพตำบลบ้านป่าไคร้ ตำบลหนองหล่ม</v>
          </cell>
        </row>
        <row r="1051">
          <cell r="A1051" t="str">
            <v>โรงพยาบาลส่งเสริมสุขภาพตำบลบ้านปางอ้า ตำบลเวียงมอก</v>
          </cell>
        </row>
        <row r="1052">
          <cell r="A1052" t="str">
            <v>โรงพยาบาลส่งเสริมสุขภาพตำบลบ้านป่าเวียง ตำบลทุ่งกว๋าว</v>
          </cell>
        </row>
        <row r="1053">
          <cell r="A1053" t="str">
            <v>โรงพยาบาลส่งเสริมสุขภาพตำบลบ้านป่าเหว ตำบลบ้านขอ</v>
          </cell>
        </row>
        <row r="1054">
          <cell r="A1054" t="str">
            <v>โรงพยาบาลส่งเสริมสุขภาพตำบลบ้านเปียงใจ ตำบลปงดอน</v>
          </cell>
        </row>
        <row r="1055">
          <cell r="A1055" t="str">
            <v>โรงพยาบาลส่งเสริมสุขภาพตำบลบ้านผาปังกลาง ตำบลผาปัง</v>
          </cell>
        </row>
        <row r="1056">
          <cell r="A1056" t="str">
            <v>โรงพยาบาลส่งเสริมสุขภาพตำบลบ้านไผ่แพะ ตำบลเมืองมาย</v>
          </cell>
        </row>
        <row r="1057">
          <cell r="A1057" t="str">
            <v>โรงพยาบาลส่งเสริมสุขภาพตำบลบ้านไผ่แม่พริก ตำบลวังใต้</v>
          </cell>
        </row>
        <row r="1058">
          <cell r="A1058" t="str">
            <v>โรงพยาบาลส่งเสริมสุขภาพตำบลบ้านพร้าว ตำบลปงเตา</v>
          </cell>
        </row>
        <row r="1059">
          <cell r="A1059" t="str">
            <v>โรงพยาบาลส่งเสริมสุขภาพตำบลบ้านแพะใหม่ ตำบลวังเงิน</v>
          </cell>
        </row>
        <row r="1060">
          <cell r="A1060" t="str">
            <v>โรงพยาบาลส่งเสริมสุขภาพตำบลบ้านฟ่อน ตำบลชมพู</v>
          </cell>
        </row>
        <row r="1061">
          <cell r="A1061" t="str">
            <v>โรงพยาบาลส่งเสริมสุขภาพตำบลบ้านม่วง ตำบลแจ้ห่ม</v>
          </cell>
        </row>
        <row r="1062">
          <cell r="A1062" t="str">
            <v>โรงพยาบาลส่งเสริมสุขภาพตำบลบ้านม่วงแงว ตำบลบ่อแฮ้ว</v>
          </cell>
        </row>
        <row r="1063">
          <cell r="A1063" t="str">
            <v>โรงพยาบาลส่งเสริมสุขภาพตำบลบ้านแม่กว๊ะ ตำบลแม่กว๊ะ</v>
          </cell>
        </row>
        <row r="1064">
          <cell r="A1064" t="str">
            <v>โรงพยาบาลส่งเสริมสุขภาพตำบลบ้านแม่กองบิน ตำบลบ้านขอ</v>
          </cell>
        </row>
        <row r="1065">
          <cell r="A1065" t="str">
            <v>โรงพยาบาลส่งเสริมสุขภาพตำบลบ้านแม่กืย ตำบลปงแสงทอง</v>
          </cell>
        </row>
        <row r="1066">
          <cell r="A1066" t="str">
            <v>โรงพยาบาลส่งเสริมสุขภาพตำบลบ้านแม่แจ๋ม ตำบลแจ้ซ้อน</v>
          </cell>
        </row>
        <row r="1067">
          <cell r="A1067" t="str">
            <v>โรงพยาบาลส่งเสริมสุขภาพตำบลบ้านแม่เชียงรายบน ตำบลพระบาทวังตวง</v>
          </cell>
        </row>
        <row r="1068">
          <cell r="A1068" t="str">
            <v>โรงพยาบาลส่งเสริมสุขภาพตำบลบ้านแม่เชียงรายลุ่ม ตำบลแม่พริก</v>
          </cell>
        </row>
        <row r="1069">
          <cell r="A1069" t="str">
            <v>โรงพยาบาลส่งเสริมสุขภาพตำบลบ้านแม่ตาหลวง ตำบลปงดอน</v>
          </cell>
        </row>
        <row r="1070">
          <cell r="A1070" t="str">
            <v>โรงพยาบาลส่งเสริมสุขภาพตำบลบ้านแม่ต๋ำ ตำบลเสริมซ้าย</v>
          </cell>
        </row>
        <row r="1071">
          <cell r="A1071" t="str">
            <v>โรงพยาบาลส่งเสริมสุขภาพตำบลบ้านแม่ถอด ตำบลแม่ถอด</v>
          </cell>
        </row>
        <row r="1072">
          <cell r="A1072" t="str">
            <v>โรงพยาบาลส่งเสริมสุขภาพตำบลบ้านแม่ปะหลวง ตำบลแม่ปะ</v>
          </cell>
        </row>
        <row r="1073">
          <cell r="A1073" t="str">
            <v>โรงพยาบาลส่งเสริมสุขภาพตำบลบ้านแม่ปุ ตำบลแม่ปุ</v>
          </cell>
        </row>
        <row r="1074">
          <cell r="A1074" t="str">
            <v>โรงพยาบาลส่งเสริมสุขภาพตำบลบ้านแม่แป้น ตำบลนาแก</v>
          </cell>
        </row>
        <row r="1075">
          <cell r="A1075" t="str">
            <v>โรงพยาบาลส่งเสริมสุขภาพตำบลบ้านแม่พุ ตำบลเวียงมอก</v>
          </cell>
        </row>
        <row r="1076">
          <cell r="A1076" t="str">
            <v>โรงพยาบาลส่งเสริมสุขภาพตำบลบ้านแม่มอกกลาง ตำบลแม่มอก</v>
          </cell>
        </row>
        <row r="1077">
          <cell r="A1077" t="str">
            <v>โรงพยาบาลส่งเสริมสุขภาพตำบลบ้านแม่เลียง ตำบลเสริมขวา</v>
          </cell>
        </row>
        <row r="1078">
          <cell r="A1078" t="str">
            <v>โรงพยาบาลส่งเสริมสุขภาพตำบลบ้านแม่วะ ตำบลสันดอนแก้ว</v>
          </cell>
        </row>
        <row r="1079">
          <cell r="A1079" t="str">
            <v>โรงพยาบาลส่งเสริมสุขภาพตำบลบ้านแม่ส้าน ตำบลร่องเคาะ</v>
          </cell>
        </row>
        <row r="1080">
          <cell r="A1080" t="str">
            <v>โรงพยาบาลส่งเสริมสุขภาพตำบลบ้านแม่สุก ตำบลแม่สุก</v>
          </cell>
        </row>
        <row r="1081">
          <cell r="A1081" t="str">
            <v>โรงพยาบาลส่งเสริมสุขภาพตำบลบ้านยางอ้อย ตำบลเวียงตาล</v>
          </cell>
        </row>
        <row r="1082">
          <cell r="A1082" t="str">
            <v>โรงพยาบาลส่งเสริมสุขภาพตำบลบ้านร่องเคาะ ตำบลร่องเคาะ</v>
          </cell>
        </row>
        <row r="1083">
          <cell r="A1083" t="str">
            <v>โรงพยาบาลส่งเสริมสุขภาพตำบลบ้านไร่ ตำบลนายาง</v>
          </cell>
        </row>
        <row r="1084">
          <cell r="A1084" t="str">
            <v>โรงพยาบาลส่งเสริมสุขภาพตำบลบ้านวอแก้ว ตำบลวอแก้ว</v>
          </cell>
        </row>
        <row r="1085">
          <cell r="A1085" t="str">
            <v>โรงพยาบาลส่งเสริมสุขภาพตำบลบ้านวังพร้าว ตำบลวังพร้าว</v>
          </cell>
        </row>
        <row r="1086">
          <cell r="A1086" t="str">
            <v>โรงพยาบาลส่งเสริมสุขภาพตำบลบ้านวังหิน ตำบลเถินบุรี</v>
          </cell>
        </row>
        <row r="1087">
          <cell r="A1087" t="str">
            <v>โรงพยาบาลส่งเสริมสุขภาพตำบลบ้านเวียงใต้ ตำบลเมืองยาว</v>
          </cell>
        </row>
        <row r="1088">
          <cell r="A1088" t="str">
            <v>โรงพยาบาลส่งเสริมสุขภาพตำบลบ้านศรีดอนมูล ตำบลแจ้ซ้อน</v>
          </cell>
        </row>
        <row r="1089">
          <cell r="A1089" t="str">
            <v>โรงพยาบาลส่งเสริมสุขภาพตำบลบ้านศรีหมวดเกล้า ตำบลชมพู</v>
          </cell>
        </row>
        <row r="1090">
          <cell r="A1090" t="str">
            <v>โรงพยาบาลส่งเสริมสุขภาพตำบลบ้านศาลาคงลาน ตำบลศาลา</v>
          </cell>
        </row>
        <row r="1091">
          <cell r="A1091" t="str">
            <v>โรงพยาบาลส่งเสริมสุขภาพตำบลบ้านศาลาไชย ตำบลศาลา</v>
          </cell>
        </row>
        <row r="1092">
          <cell r="A1092" t="str">
            <v>โรงพยาบาลส่งเสริมสุขภาพตำบลบ้านสบป๋อน ตำบลบ้านร้อง</v>
          </cell>
        </row>
        <row r="1093">
          <cell r="A1093" t="str">
            <v>โรงพยาบาลส่งเสริมสุขภาพตำบลบ้านสบป้าด ตำบลสบป้าด</v>
          </cell>
        </row>
        <row r="1094">
          <cell r="A1094" t="str">
            <v>โรงพยาบาลส่งเสริมสุขภาพตำบลบ้านสบพลึง ตำบลบ้านโป่ง</v>
          </cell>
        </row>
        <row r="1095">
          <cell r="A1095" t="str">
            <v>โรงพยาบาลส่งเสริมสุขภาพตำบลบ้านสบไพร ตำบลบ้านเป้า</v>
          </cell>
        </row>
        <row r="1096">
          <cell r="A1096" t="str">
            <v>โรงพยาบาลส่งเสริมสุขภาพตำบลบ้านสบเฟือง ตำบลบ้านเอื้อม</v>
          </cell>
        </row>
        <row r="1097">
          <cell r="A1097" t="str">
            <v>โรงพยาบาลส่งเสริมสุขภาพตำบลบ้านสบมาย ตำบลบ้านแลง</v>
          </cell>
        </row>
        <row r="1098">
          <cell r="A1098" t="str">
            <v>โรงพยาบาลส่งเสริมสุขภาพตำบลบ้านสองแควใต้ ตำบลนาแก้ว</v>
          </cell>
        </row>
        <row r="1099">
          <cell r="A1099" t="str">
            <v>โรงพยาบาลส่งเสริมสุขภาพตำบลบ้านสันโป่ง ตำบลเสริมกลาง</v>
          </cell>
        </row>
        <row r="1100">
          <cell r="A1100" t="str">
            <v>โรงพยาบาลส่งเสริมสุขภาพตำบลบ้านสันหลวง ตำบลปงยางคก</v>
          </cell>
        </row>
        <row r="1101">
          <cell r="A1101" t="str">
            <v>โรงพยาบาลส่งเสริมสุขภาพตำบลบ้านสา ตำบลบ้านสา</v>
          </cell>
        </row>
        <row r="1102">
          <cell r="A1102" t="str">
            <v>โรงพยาบาลส่งเสริมสุขภาพตำบลบ้านสามขา ตำบลหัวเสือ</v>
          </cell>
        </row>
        <row r="1103">
          <cell r="A1103" t="str">
            <v>โรงพยาบาลส่งเสริมสุขภาพตำบลบ้านเสด็จ ตำบลเสด็จ</v>
          </cell>
        </row>
        <row r="1104">
          <cell r="A1104" t="str">
            <v>โรงพยาบาลส่งเสริมสุขภาพตำบลบ้านเสลียมหวาน ตำบลเวียงมอก</v>
          </cell>
        </row>
        <row r="1105">
          <cell r="A1105" t="str">
            <v>โรงพยาบาลส่งเสริมสุขภาพตำบลบ้านหนอง ตำบลน้ำโจ้</v>
          </cell>
        </row>
        <row r="1106">
          <cell r="A1106" t="str">
            <v>โรงพยาบาลส่งเสริมสุขภาพตำบลบ้านหนองหอย ตำบลเวียงมอก</v>
          </cell>
        </row>
        <row r="1107">
          <cell r="A1107" t="str">
            <v>โรงพยาบาลส่งเสริมสุขภาพตำบลบ้านหวด ตำบลบ้านหวด</v>
          </cell>
        </row>
        <row r="1108">
          <cell r="A1108" t="str">
            <v>โรงพยาบาลส่งเสริมสุขภาพตำบลบ้านห้วยแก้ว ตำบลนาโป่ง</v>
          </cell>
        </row>
        <row r="1109">
          <cell r="A1109" t="str">
            <v>โรงพยาบาลส่งเสริมสุขภาพตำบลบ้านห้วยขี้นก ตำบลแม่พริก</v>
          </cell>
        </row>
        <row r="1110">
          <cell r="A1110" t="str">
            <v>โรงพยาบาลส่งเสริมสุขภาพตำบลบ้านห้วยเป้ง ตำบลบ้านค่า</v>
          </cell>
        </row>
        <row r="1111">
          <cell r="A1111" t="str">
            <v>โรงพยาบาลส่งเสริมสุขภาพตำบลบ้านห้วยเรียน ตำบลเวียงตาล</v>
          </cell>
        </row>
        <row r="1112">
          <cell r="A1112" t="str">
            <v>โรงพยาบาลส่งเสริมสุขภาพตำบลบ้านห้วยหก ตำบลบ้านอ้อน</v>
          </cell>
        </row>
        <row r="1113">
          <cell r="A1113" t="str">
            <v>โรงพยาบาลส่งเสริมสุขภาพตำบลบ้านหัวฝาย ตำบลนาครัว</v>
          </cell>
        </row>
        <row r="1114">
          <cell r="A1114" t="str">
            <v>โรงพยาบาลส่งเสริมสุขภาพตำบลบ้านหัววัง ตำบลบุญนาคพัฒนา</v>
          </cell>
        </row>
        <row r="1115">
          <cell r="A1115" t="str">
            <v>โรงพยาบาลส่งเสริมสุขภาพตำบลบ้านหัวเสือ ตำบลหัวเสือ</v>
          </cell>
        </row>
        <row r="1116">
          <cell r="A1116" t="str">
            <v>โรงพยาบาลส่งเสริมสุขภาพตำบลบ้านหาดปู่ด้าย ตำบลนาแส่ง</v>
          </cell>
        </row>
        <row r="1117">
          <cell r="A1117" t="str">
            <v>โรงพยาบาลส่งเสริมสุขภาพตำบลบ้านเหล่า ตำบลเมืองยาว</v>
          </cell>
        </row>
        <row r="1118">
          <cell r="A1118" t="str">
            <v>โรงพยาบาลส่งเสริมสุขภาพตำบลบ้านแหงใต้ ตำบลบ้านแหง</v>
          </cell>
        </row>
        <row r="1119">
          <cell r="A1119" t="str">
            <v>โรงพยาบาลส่งเสริมสุขภาพตำบลบ้านใหม่ ตำบลดอนไฟ</v>
          </cell>
        </row>
        <row r="1120">
          <cell r="A1120" t="str">
            <v>โรงพยาบาลส่งเสริมสุขภาพตำบลบ้านใหม่จำบอน ตำบลต้นธงชัย</v>
          </cell>
        </row>
        <row r="1121">
          <cell r="A1121" t="str">
            <v>โรงพยาบาลส่งเสริมสุขภาพตำบลบ้านใหม่พัฒนา ตำบลบ้านร้อง</v>
          </cell>
        </row>
        <row r="1122">
          <cell r="A1122" t="str">
            <v>โรงพยาบาลส่งเสริมสุขภาพตำบลบ้านใหม่รัตนโกสินทร์ ตำบลนาสัก</v>
          </cell>
        </row>
        <row r="1123">
          <cell r="A1123" t="str">
            <v>โรงพยาบาลส่งเสริมสุขภาพตำบลบ้านไหล่หิน ตำบลไหล่หิน</v>
          </cell>
        </row>
        <row r="1124">
          <cell r="A1124" t="str">
            <v>โรงพยาบาลส่งเสริมสุขภาพตำบลบ้านอ้อนเหนือ ตำบลบ้านอ้อน</v>
          </cell>
        </row>
        <row r="1125">
          <cell r="A1125" t="str">
            <v>โรงพยาบาลส่งเสริมสุขภาพตำบลบ้านเอื้อม ตำบลบ้านเอื้อม</v>
          </cell>
        </row>
        <row r="1126">
          <cell r="A1126" t="str">
            <v>โรงพยาบาลส่งเสริมสุขภาพตำบลบ้านฮ่องห้า ตำบลน้ำโจ้</v>
          </cell>
        </row>
        <row r="1127">
          <cell r="A1127" t="str">
            <v>โรงพยาบาลส่งเสริมสุขภาพตำบลบ้านฮ่องฮี ตำบลเสริมกลาง</v>
          </cell>
        </row>
        <row r="1128">
          <cell r="A1128" t="str">
            <v>โรงพยาบาลส่งเสริมสุขภาพตำบลบ้านฮ่าง ตำบลวังแก้ว</v>
          </cell>
        </row>
        <row r="1129">
          <cell r="A1129" t="str">
            <v>สถานีอนามัยเฉลิมพระเกียรติ 60 พรรษา นวมินทราชินี</v>
          </cell>
        </row>
        <row r="1130">
          <cell r="A1130" t="str">
            <v>โรงพยาบาลส่งเสริมสุขภาพตำบลก้อ</v>
          </cell>
        </row>
        <row r="1131">
          <cell r="A1131" t="str">
            <v>โรงพยาบาลส่งเสริมสุขภาพตำบลดงดำ</v>
          </cell>
        </row>
        <row r="1132">
          <cell r="A1132" t="str">
            <v>โรงพยาบาลส่งเสริมสุขภาพตำบลต้นธง</v>
          </cell>
        </row>
        <row r="1133">
          <cell r="A1133" t="str">
            <v>โรงพยาบาลส่งเสริมสุขภาพตำบลตะเคียนปม</v>
          </cell>
        </row>
        <row r="1134">
          <cell r="A1134" t="str">
            <v>โรงพยาบาลส่งเสริมสุขภาพตำบลทากาศ</v>
          </cell>
        </row>
        <row r="1135">
          <cell r="A1135" t="str">
            <v>โรงพยาบาลส่งเสริมสุขภาพตำบลทาขุมเงิน</v>
          </cell>
        </row>
        <row r="1136">
          <cell r="A1136" t="str">
            <v>โรงพยาบาลส่งเสริมสุขภาพตำบลทาทุ่งหลวง</v>
          </cell>
        </row>
        <row r="1137">
          <cell r="A1137" t="str">
            <v>โรงพยาบาลส่งเสริมสุขภาพตำบลทาปลาดุก</v>
          </cell>
        </row>
        <row r="1138">
          <cell r="A1138" t="str">
            <v>โรงพยาบาลส่งเสริมสุขภาพตำบลนาทราย</v>
          </cell>
        </row>
        <row r="1139">
          <cell r="A1139" t="str">
            <v>โรงพยาบาลส่งเสริมสุขภาพตำบลน้ำดิบ</v>
          </cell>
        </row>
        <row r="1140">
          <cell r="A1140" t="str">
            <v>โรงพยาบาลส่งเสริมสุขภาพตำบลบ้านกลาง</v>
          </cell>
        </row>
        <row r="1141">
          <cell r="A1141" t="str">
            <v>โรงพยาบาลส่งเสริมสุขภาพตำบลบ้านดงหลวง ตำบลวังผาง</v>
          </cell>
        </row>
        <row r="1142">
          <cell r="A1142" t="str">
            <v>โรงพยาบาลส่งเสริมสุขภาพตำบลบ้านดอนหลวง</v>
          </cell>
        </row>
        <row r="1143">
          <cell r="A1143" t="str">
            <v>โรงพยาบาลส่งเสริมสุขภาพตำบลบ้านท่าตุ้ม</v>
          </cell>
        </row>
        <row r="1144">
          <cell r="A1144" t="str">
            <v>โรงพยาบาลส่งเสริมสุขภาพตำบลบ้านทาป่าสัก</v>
          </cell>
        </row>
        <row r="1145">
          <cell r="A1145" t="str">
            <v>โรงพยาบาลส่งเสริมสุขภาพตำบลบ้านนากลาง</v>
          </cell>
        </row>
        <row r="1146">
          <cell r="A1146" t="str">
            <v>โรงพยาบาลส่งเสริมสุขภาพตำบลบ้านปงแม่ลอบ ตำบลทาแม่ลอบ</v>
          </cell>
        </row>
        <row r="1147">
          <cell r="A1147" t="str">
            <v>โรงพยาบาลส่งเสริมสุขภาพตำบลบ้านปวง</v>
          </cell>
        </row>
        <row r="1148">
          <cell r="A1148" t="str">
            <v>โรงพยาบาลส่งเสริมสุขภาพตำบลบ้านปวงคำ</v>
          </cell>
        </row>
        <row r="1149">
          <cell r="A1149" t="str">
            <v>โรงพยาบาลส่งเสริมสุขภาพตำบลบ้านปาง ตำบลศรีวิชัย</v>
          </cell>
        </row>
        <row r="1150">
          <cell r="A1150" t="str">
            <v>โรงพยาบาลส่งเสริมสุขภาพตำบลบ้านป่าซางน้อย</v>
          </cell>
        </row>
        <row r="1151">
          <cell r="A1151" t="str">
            <v>โรงพยาบาลส่งเสริมสุขภาพตำบลบ้านป่าเลา</v>
          </cell>
        </row>
        <row r="1152">
          <cell r="A1152" t="str">
            <v>โรงพยาบาลส่งเสริมสุขภาพตำบลบ้านป่าห้า  ตำบลเหมืองจี้</v>
          </cell>
        </row>
        <row r="1153">
          <cell r="A1153" t="str">
            <v>โรงพยาบาลส่งเสริมสุขภาพตำบลบ้านโป่งแดง</v>
          </cell>
        </row>
        <row r="1154">
          <cell r="A1154" t="str">
            <v>โรงพยาบาลส่งเสริมสุขภาพตำบลบ้านพระบาทห้วยต้ม</v>
          </cell>
        </row>
        <row r="1155">
          <cell r="A1155" t="str">
            <v>โรงพยาบาลส่งเสริมสุขภาพตำบลบ้านมงคลชัย</v>
          </cell>
        </row>
        <row r="1156">
          <cell r="A1156" t="str">
            <v>โรงพยาบาลส่งเสริมสุขภาพตำบลบ้านม้า ตำบลศรีบัวบาน</v>
          </cell>
        </row>
        <row r="1157">
          <cell r="A1157" t="str">
            <v>โรงพยาบาลส่งเสริมสุขภาพตำบลบ้านแม่เทย ตำบลแม่ตืน</v>
          </cell>
        </row>
        <row r="1158">
          <cell r="A1158" t="str">
            <v>โรงพยาบาลส่งเสริมสุขภาพตำบลบ้านแม่ป๊อก  ต.ศรีวิชัย</v>
          </cell>
        </row>
        <row r="1159">
          <cell r="A1159" t="str">
            <v>โรงพยาบาลส่งเสริมสุขภาพตำบลบ้านแม่สะป๊วด</v>
          </cell>
        </row>
        <row r="1160">
          <cell r="A1160" t="str">
            <v>โรงพยาบาลส่งเสริมสุขภาพตำบลบ้านไม้สลี</v>
          </cell>
        </row>
        <row r="1161">
          <cell r="A1161" t="str">
            <v>โรงพยาบาลส่งเสริมสุขภาพตำบลบ้านเรือน</v>
          </cell>
        </row>
        <row r="1162">
          <cell r="A1162" t="str">
            <v>โรงพยาบาลส่งเสริมสุขภาพตำบลบ้านวังสวนกล้วย  ตำบลน้ำดิบ</v>
          </cell>
        </row>
        <row r="1163">
          <cell r="A1163" t="str">
            <v>โรงพยาบาลส่งเสริมสุขภาพตำบลบ้านสันปูเลย ตำบลศรีเตี้ย</v>
          </cell>
        </row>
        <row r="1164">
          <cell r="A1164" t="str">
            <v>โรงพยาบาลส่งเสริมสุขภาพตำบลบ้านสันมะนะ  ตำบลต้นธง</v>
          </cell>
        </row>
        <row r="1165">
          <cell r="A1165" t="str">
            <v>โรงพยาบาลส่งเสริมสุขภาพตำบลบ้านหนองเขียด ตำบลหนองปลาสวาย</v>
          </cell>
        </row>
        <row r="1166">
          <cell r="A1166" t="str">
            <v>โรงพยาบาลส่งเสริมสุขภาพตำบลบ้านหนองหล่ม</v>
          </cell>
        </row>
        <row r="1167">
          <cell r="A1167" t="str">
            <v>โรงพยาบาลส่งเสริมสุขภาพตำบลบ้านหนองหลุม</v>
          </cell>
        </row>
        <row r="1168">
          <cell r="A1168" t="str">
            <v>โรงพยาบาลส่งเสริมสุขภาพตำบลบ้านหล่ายแก้ว</v>
          </cell>
        </row>
        <row r="1169">
          <cell r="A1169" t="str">
            <v>โรงพยาบาลส่งเสริมสุขภาพตำบลบ้านหลุก ตำบลเหมืองง่า</v>
          </cell>
        </row>
        <row r="1170">
          <cell r="A1170" t="str">
            <v>โรงพยาบาลส่งเสริมสุขภาพตำบลบ้านห้วยไซ</v>
          </cell>
        </row>
        <row r="1171">
          <cell r="A1171" t="str">
            <v>โรงพยาบาลส่งเสริมสุขภาพตำบลบ้านห้วยแพ่ง</v>
          </cell>
        </row>
        <row r="1172">
          <cell r="A1172" t="str">
            <v>โรงพยาบาลส่งเสริมสุขภาพตำบลบ้านห้วยไฟ  ตำบลนครเจดีย์</v>
          </cell>
        </row>
        <row r="1173">
          <cell r="A1173" t="str">
            <v>โรงพยาบาลส่งเสริมสุขภาพตำบลบ้านห้วยศาลา  ตำบลแม่ตืน</v>
          </cell>
        </row>
        <row r="1174">
          <cell r="A1174" t="str">
            <v>โรงพยาบาลส่งเสริมสุขภาพตำบลบ้านห้วยหละ</v>
          </cell>
        </row>
        <row r="1175">
          <cell r="A1175" t="str">
            <v>โรงพยาบาลส่งเสริมสุขภาพตำบลบ้านห้วยแหน</v>
          </cell>
        </row>
        <row r="1176">
          <cell r="A1176" t="str">
            <v>โรงพยาบาลส่งเสริมสุขภาพตำบลบ้านห้วยอ้อ</v>
          </cell>
        </row>
        <row r="1177">
          <cell r="A1177" t="str">
            <v>โรงพยาบาลส่งเสริมสุขภาพตำบลบ้านห้วยฮ่อม</v>
          </cell>
        </row>
        <row r="1178">
          <cell r="A1178" t="str">
            <v>โรงพยาบาลส่งเสริมสุขภาพตำบลบ้านเหล่าดู่</v>
          </cell>
        </row>
        <row r="1179">
          <cell r="A1179" t="str">
            <v>โรงพยาบาลส่งเสริมสุขภาพตำบลบ้านเหล่ายาวใต้ ตำบลเหล่ายาว</v>
          </cell>
        </row>
        <row r="1180">
          <cell r="A1180" t="str">
            <v>โรงพยาบาลส่งเสริมสุขภาพตำบลประตูป่า</v>
          </cell>
        </row>
        <row r="1181">
          <cell r="A1181" t="str">
            <v>โรงพยาบาลส่งเสริมสุขภาพตำบลปากบ่อง</v>
          </cell>
        </row>
        <row r="1182">
          <cell r="A1182" t="str">
            <v>โรงพยาบาลส่งเสริมสุขภาพตำบลป่าซาง</v>
          </cell>
        </row>
        <row r="1183">
          <cell r="A1183" t="str">
            <v>โรงพยาบาลส่งเสริมสุขภาพตำบลป่าพลู</v>
          </cell>
        </row>
        <row r="1184">
          <cell r="A1184" t="str">
            <v>โรงพยาบาลส่งเสริมสุขภาพตำบลม่วงน้อย</v>
          </cell>
        </row>
        <row r="1185">
          <cell r="A1185" t="str">
            <v>โรงพยาบาลส่งเสริมสุขภาพตำบลมะกอก</v>
          </cell>
        </row>
        <row r="1186">
          <cell r="A1186" t="str">
            <v>โรงพยาบาลส่งเสริมสุขภาพตำบลมะเขือแจ้</v>
          </cell>
        </row>
        <row r="1187">
          <cell r="A1187" t="str">
            <v>โรงพยาบาลส่งเสริมสุขภาพตำบลแม่ตืน</v>
          </cell>
        </row>
        <row r="1188">
          <cell r="A1188" t="str">
            <v>โรงพยาบาลส่งเสริมสุขภาพตำบลแม่แรง</v>
          </cell>
        </row>
        <row r="1189">
          <cell r="A1189" t="str">
            <v>โรงพยาบาลส่งเสริมสุขภาพตำบลแม่ลาน</v>
          </cell>
        </row>
        <row r="1190">
          <cell r="A1190" t="str">
            <v>โรงพยาบาลส่งเสริมสุขภาพตำบลริมปิง</v>
          </cell>
        </row>
        <row r="1191">
          <cell r="A1191" t="str">
            <v>โรงพยาบาลส่งเสริมสุขภาพตำบลวังผาง</v>
          </cell>
        </row>
        <row r="1192">
          <cell r="A1192" t="str">
            <v>โรงพยาบาลส่งเสริมสุขภาพตำบลเวียงยอง</v>
          </cell>
        </row>
        <row r="1193">
          <cell r="A1193" t="str">
            <v>โรงพยาบาลส่งเสริมสุขภาพตำบลหนองช้างคืน</v>
          </cell>
        </row>
        <row r="1194">
          <cell r="A1194" t="str">
            <v>โรงพยาบาลส่งเสริมสุขภาพตำบลหนองปลาสวาย</v>
          </cell>
        </row>
        <row r="1195">
          <cell r="A1195" t="str">
            <v>โรงพยาบาลส่งเสริมสุขภาพตำบลหนองล่อง</v>
          </cell>
        </row>
        <row r="1196">
          <cell r="A1196" t="str">
            <v>โรงพยาบาลส่งเสริมสุขภาพตำบลหนองหนาม</v>
          </cell>
        </row>
        <row r="1197">
          <cell r="A1197" t="str">
            <v>โรงพยาบาลส่งเสริมสุขภาพตำบลห้วยยาบ</v>
          </cell>
        </row>
        <row r="1198">
          <cell r="A1198" t="str">
            <v>โรงพยาบาลส่งเสริมสุขภาพตำบลเหมืองจี้</v>
          </cell>
        </row>
        <row r="1199">
          <cell r="A1199" t="str">
            <v>โรงพยาบาลส่งเสริมสุขภาพตำบลเหล่ายาว</v>
          </cell>
        </row>
        <row r="1200">
          <cell r="A1200" t="str">
            <v>โรงพยาบาลส่งเสริมสุขภาพตำบลอุโมงค์</v>
          </cell>
        </row>
        <row r="1201">
          <cell r="A1201" t="str">
            <v>สำนักงานสาธารณสุขอำเภอขุนตาล</v>
          </cell>
        </row>
        <row r="1202">
          <cell r="A1202" t="str">
            <v>สำนักงานสาธารณสุขอำเภอเชียงของ</v>
          </cell>
        </row>
        <row r="1203">
          <cell r="A1203" t="str">
            <v>สำนักงานสาธารณสุขอำเภอเชียงแสน</v>
          </cell>
        </row>
        <row r="1204">
          <cell r="A1204" t="str">
            <v>สำนักงานสาธารณสุขอำเภอดอยหลวง</v>
          </cell>
        </row>
        <row r="1205">
          <cell r="A1205" t="str">
            <v>สำนักงานสาธารณสุขอำเภอเทิง</v>
          </cell>
        </row>
        <row r="1206">
          <cell r="A1206" t="str">
            <v>สำนักงานสาธารณสุขอำเภอป่าแดด</v>
          </cell>
        </row>
        <row r="1207">
          <cell r="A1207" t="str">
            <v>สำนักงานสาธารณสุขอำเภอพญาเม็งราย</v>
          </cell>
        </row>
        <row r="1208">
          <cell r="A1208" t="str">
            <v>สำนักงานสาธารณสุขอำเภอพาน</v>
          </cell>
        </row>
        <row r="1209">
          <cell r="A1209" t="str">
            <v>สำนักงานสาธารณสุขอำเภอเมืองเชียงราย</v>
          </cell>
        </row>
        <row r="1210">
          <cell r="A1210" t="str">
            <v>สำนักงานสาธารณสุขอำเภอแม่จัน</v>
          </cell>
        </row>
        <row r="1211">
          <cell r="A1211" t="str">
            <v>สำนักงานสาธารณสุขอำเภอแม่ฟ้าหลวง</v>
          </cell>
        </row>
        <row r="1212">
          <cell r="A1212" t="str">
            <v>สำนักงานสาธารณสุขอำเภอแม่ลาว</v>
          </cell>
        </row>
        <row r="1213">
          <cell r="A1213" t="str">
            <v>สำนักงานสาธารณสุขอำเภอแม่สรวย</v>
          </cell>
        </row>
        <row r="1214">
          <cell r="A1214" t="str">
            <v>สำนักงานสาธารณสุขอำเภอแม่สาย</v>
          </cell>
        </row>
        <row r="1215">
          <cell r="A1215" t="str">
            <v>สำนักงานสาธารณสุขอำเภอเวียงแก่น</v>
          </cell>
        </row>
        <row r="1216">
          <cell r="A1216" t="str">
            <v>สำนักงานสาธารณสุขอำเภอเวียงชัย</v>
          </cell>
        </row>
        <row r="1217">
          <cell r="A1217" t="str">
            <v>สำนักงานสาธารณสุขอำเภอเวียงเชียงรุ้ง</v>
          </cell>
        </row>
        <row r="1218">
          <cell r="A1218" t="str">
            <v>สำนักงานสาธารณสุขอำเภอเวียงป่าเป้า</v>
          </cell>
        </row>
        <row r="1219">
          <cell r="A1219" t="str">
            <v>สำนักงานสาธารณสุขอำเภอกัลยาณิวัฒนา</v>
          </cell>
        </row>
        <row r="1220">
          <cell r="A1220" t="str">
            <v>สำนักงานสาธารณสุขอำเภอจอมทอง</v>
          </cell>
        </row>
        <row r="1221">
          <cell r="A1221" t="str">
            <v>สำนักงานสาธารณสุขอำเภอเชียงดาว</v>
          </cell>
        </row>
        <row r="1222">
          <cell r="A1222" t="str">
            <v>สำนักงานสาธารณสุขอำเภอไชยปราการ</v>
          </cell>
        </row>
        <row r="1223">
          <cell r="A1223" t="str">
            <v>สำนักงานสาธารณสุขอำเภอดอยเต่า</v>
          </cell>
        </row>
        <row r="1224">
          <cell r="A1224" t="str">
            <v>สำนักงานสาธารณสุขอำเภอดอยสะเก็ด</v>
          </cell>
        </row>
        <row r="1225">
          <cell r="A1225" t="str">
            <v>สำนักงานสาธารณสุขอำเภอดอยหล่อ</v>
          </cell>
        </row>
        <row r="1226">
          <cell r="A1226" t="str">
            <v>สำนักงานสาธารณสุขอำเภอฝาง</v>
          </cell>
        </row>
        <row r="1227">
          <cell r="A1227" t="str">
            <v>สำนักงานสาธารณสุขอำเภอพร้าว</v>
          </cell>
        </row>
        <row r="1228">
          <cell r="A1228" t="str">
            <v>สำนักงานสาธารณสุขอำเภอเมืองเชียงใหม่</v>
          </cell>
        </row>
        <row r="1229">
          <cell r="A1229" t="str">
            <v>สำนักงานสาธารณสุขอำเภอแม่แจ่ม</v>
          </cell>
        </row>
        <row r="1230">
          <cell r="A1230" t="str">
            <v>สำนักงานสาธารณสุขอำเภอแม่แตง</v>
          </cell>
        </row>
        <row r="1231">
          <cell r="A1231" t="str">
            <v>สำนักงานสาธารณสุขอำเภอแม่ริม</v>
          </cell>
        </row>
        <row r="1232">
          <cell r="A1232" t="str">
            <v>สำนักงานสาธารณสุขอำเภอแม่วาง</v>
          </cell>
        </row>
        <row r="1233">
          <cell r="A1233" t="str">
            <v>สำนักงานสาธารณสุขอำเภอแม่ออน</v>
          </cell>
        </row>
        <row r="1234">
          <cell r="A1234" t="str">
            <v>สำนักงานสาธารณสุขอำเภอแม่อาย</v>
          </cell>
        </row>
        <row r="1235">
          <cell r="A1235" t="str">
            <v>สำนักงานสาธารณสุขอำเภอเวียงแหง</v>
          </cell>
        </row>
        <row r="1236">
          <cell r="A1236" t="str">
            <v>สำนักงานสาธารณสุขอำเภอสะเมิง</v>
          </cell>
        </row>
        <row r="1237">
          <cell r="A1237" t="str">
            <v>สำนักงานสาธารณสุขอำเภอสันกำแพง</v>
          </cell>
        </row>
        <row r="1238">
          <cell r="A1238" t="str">
            <v>สำนักงานสาธารณสุขอำเภอสันทราย</v>
          </cell>
        </row>
        <row r="1239">
          <cell r="A1239" t="str">
            <v>สำนักงานสาธารณสุขอำเภอสันป่าตอง</v>
          </cell>
        </row>
        <row r="1240">
          <cell r="A1240" t="str">
            <v>สำนักงานสาธารณสุขอำเภอสารภี</v>
          </cell>
        </row>
        <row r="1241">
          <cell r="A1241" t="str">
            <v>สำนักงานสาธารณสุขอำเภอหางดง</v>
          </cell>
        </row>
        <row r="1242">
          <cell r="A1242" t="str">
            <v>สำนักงานสาธารณสุขอำเภออมก๋อย</v>
          </cell>
        </row>
        <row r="1243">
          <cell r="A1243" t="str">
            <v>สำนักงานสาธารณสุขอำเภอฮอด</v>
          </cell>
        </row>
        <row r="1244">
          <cell r="A1244" t="str">
            <v>สำนักงานสาธารณสุขอำเภอเฉลิมพระเกียรติ</v>
          </cell>
        </row>
        <row r="1245">
          <cell r="A1245" t="str">
            <v>สำนักงานสาธารณสุขอำเภอเชียงกลาง</v>
          </cell>
        </row>
        <row r="1246">
          <cell r="A1246" t="str">
            <v>สำนักงานสาธารณสุขอำเภอท่าวังผา</v>
          </cell>
        </row>
        <row r="1247">
          <cell r="A1247" t="str">
            <v>สำนักงานสาธารณสุขอำเภอทุ่งช้าง</v>
          </cell>
        </row>
        <row r="1248">
          <cell r="A1248" t="str">
            <v>สำนักงานสาธารณสุขอำเภอนาน้อย</v>
          </cell>
        </row>
        <row r="1249">
          <cell r="A1249" t="str">
            <v>สำนักงานสาธารณสุขอำเภอนาหมื่น</v>
          </cell>
        </row>
        <row r="1250">
          <cell r="A1250" t="str">
            <v>สำนักงานสาธารณสุขอำเภอบ่อเกลือ</v>
          </cell>
        </row>
        <row r="1251">
          <cell r="A1251" t="str">
            <v>สำนักงานสาธารณสุขอำเภอบ้านหลวง</v>
          </cell>
        </row>
        <row r="1252">
          <cell r="A1252" t="str">
            <v>สำนักงานสาธารณสุขอำเภอปัว</v>
          </cell>
        </row>
        <row r="1253">
          <cell r="A1253" t="str">
            <v>สำนักงานสาธารณสุขอำเภอภูเพียง</v>
          </cell>
        </row>
        <row r="1254">
          <cell r="A1254" t="str">
            <v>สำนักงานสาธารณสุขอำเภอเมืองน่าน</v>
          </cell>
        </row>
        <row r="1255">
          <cell r="A1255" t="str">
            <v>สำนักงานสาธารณสุขอำเภอแม่จริม</v>
          </cell>
        </row>
        <row r="1256">
          <cell r="A1256" t="str">
            <v>สำนักงานสาธารณสุขอำเภอเวียงสา</v>
          </cell>
        </row>
        <row r="1257">
          <cell r="A1257" t="str">
            <v>สำนักงานสาธารณสุขอำเภอสองแคว</v>
          </cell>
        </row>
        <row r="1258">
          <cell r="A1258" t="str">
            <v>สำนักงานสาธารณสุขอำเภอสันติสุข</v>
          </cell>
        </row>
        <row r="1259">
          <cell r="A1259" t="str">
            <v>สำนักงานสาธารณสุขอำเภอจุน</v>
          </cell>
        </row>
        <row r="1260">
          <cell r="A1260" t="str">
            <v>สำนักงานสาธารณสุขอำเภอเชียงคำ</v>
          </cell>
        </row>
        <row r="1261">
          <cell r="A1261" t="str">
            <v>สำนักงานสาธารณสุขอำเภอเชียงม่วน</v>
          </cell>
        </row>
        <row r="1262">
          <cell r="A1262" t="str">
            <v>สำนักงานสาธารณสุขอำเภอดอกคำใต้</v>
          </cell>
        </row>
        <row r="1263">
          <cell r="A1263" t="str">
            <v>สำนักงานสาธารณสุขอำเภอปง</v>
          </cell>
        </row>
        <row r="1264">
          <cell r="A1264" t="str">
            <v>สำนักงานสาธารณสุขอำเภอภูกามยาว</v>
          </cell>
        </row>
        <row r="1265">
          <cell r="A1265" t="str">
            <v>สำนักงานสาธารณสุขอำเภอภูซาง</v>
          </cell>
        </row>
        <row r="1266">
          <cell r="A1266" t="str">
            <v>สำนักงานสาธารณสุขอำเภอเมืองพะเยา</v>
          </cell>
        </row>
        <row r="1267">
          <cell r="A1267" t="str">
            <v>สำนักงานสาธารณสุขอำเภอแม่ใจ</v>
          </cell>
        </row>
        <row r="1268">
          <cell r="A1268" t="str">
            <v>สำนักงานสาธารณสุขอำเภอเด่นชัย</v>
          </cell>
        </row>
        <row r="1269">
          <cell r="A1269" t="str">
            <v>สำนักงานสาธารณสุขอำเภอเมืองแพร่</v>
          </cell>
        </row>
        <row r="1270">
          <cell r="A1270" t="str">
            <v>สำนักงานสาธารณสุขอำเภอร้องกวาง</v>
          </cell>
        </row>
        <row r="1271">
          <cell r="A1271" t="str">
            <v>สำนักงานสาธารณสุขอำเภอลอง</v>
          </cell>
        </row>
        <row r="1272">
          <cell r="A1272" t="str">
            <v>สำนักงานสาธารณสุขอำเภอวังชิ้น</v>
          </cell>
        </row>
        <row r="1273">
          <cell r="A1273" t="str">
            <v>สำนักงานสาธารณสุขอำเภอสอง</v>
          </cell>
        </row>
        <row r="1274">
          <cell r="A1274" t="str">
            <v>สำนักงานสาธารณสุขอำเภอสูงเม่น</v>
          </cell>
        </row>
        <row r="1275">
          <cell r="A1275" t="str">
            <v>สำนักงานสาธารณสุขอำเภอหนองม่วงไข่</v>
          </cell>
        </row>
        <row r="1276">
          <cell r="A1276" t="str">
            <v>สำนักงานสาธารณสุขอำเภอขุนยวม</v>
          </cell>
        </row>
        <row r="1277">
          <cell r="A1277" t="str">
            <v>สำนักงานสาธารณสุขอำเภอปางมะผ้า</v>
          </cell>
        </row>
        <row r="1278">
          <cell r="A1278" t="str">
            <v>สำนักงานสาธารณสุขอำเภอปาย</v>
          </cell>
        </row>
        <row r="1279">
          <cell r="A1279" t="str">
            <v>สำนักงานสาธารณสุขอำเภอเมืองแม่ฮ่องสอน</v>
          </cell>
        </row>
        <row r="1280">
          <cell r="A1280" t="str">
            <v>สำนักงานสาธารณสุขอำเภอแม่ลาน้อย</v>
          </cell>
        </row>
        <row r="1281">
          <cell r="A1281" t="str">
            <v>สำนักงานสาธารณสุขอำเภอแม่สะเรียง</v>
          </cell>
        </row>
        <row r="1282">
          <cell r="A1282" t="str">
            <v>สำนักงานสาธารณสุขอำเภอสบเมย</v>
          </cell>
        </row>
        <row r="1283">
          <cell r="A1283" t="str">
            <v>สำนักงานสาธารณสุขอำเภอเกาะคา</v>
          </cell>
        </row>
        <row r="1284">
          <cell r="A1284" t="str">
            <v>สำนักงานสาธารณสุขอำเภองาว</v>
          </cell>
        </row>
        <row r="1285">
          <cell r="A1285" t="str">
            <v>สำนักงานสาธารณสุขอำเภอแจ้ห่ม</v>
          </cell>
        </row>
        <row r="1286">
          <cell r="A1286" t="str">
            <v>สำนักงานสาธารณสุขอำเภอเถิน</v>
          </cell>
        </row>
        <row r="1287">
          <cell r="A1287" t="str">
            <v>สำนักงานสาธารณสุขอำเภอเมืองปาน</v>
          </cell>
        </row>
        <row r="1288">
          <cell r="A1288" t="str">
            <v>สำนักงานสาธารณสุขอำเภอเมืองลำปาง</v>
          </cell>
        </row>
        <row r="1289">
          <cell r="A1289" t="str">
            <v>สำนักงานสาธารณสุขอำเภอแม่ทะ</v>
          </cell>
        </row>
        <row r="1290">
          <cell r="A1290" t="str">
            <v>สำนักงานสาธารณสุขอำเภอแม่พริก</v>
          </cell>
        </row>
        <row r="1291">
          <cell r="A1291" t="str">
            <v>สำนักงานสาธารณสุขอำเภอแม่เมาะ</v>
          </cell>
        </row>
        <row r="1292">
          <cell r="A1292" t="str">
            <v>สำนักงานสาธารณสุขอำเภอวังเหนือ</v>
          </cell>
        </row>
        <row r="1293">
          <cell r="A1293" t="str">
            <v>สำนักงานสาธารณสุขอำเภอสบปราบ</v>
          </cell>
        </row>
        <row r="1294">
          <cell r="A1294" t="str">
            <v>สำนักงานสาธารณสุขอำเภอเสริมงาม</v>
          </cell>
        </row>
        <row r="1295">
          <cell r="A1295" t="str">
            <v>สำนักงานสาธารณสุขอำเภอห้างฉัตร</v>
          </cell>
        </row>
        <row r="1296">
          <cell r="A1296" t="str">
            <v>สำนักงานสาธารณสุขอำเภอทุ่งหัวช้าง</v>
          </cell>
        </row>
        <row r="1297">
          <cell r="A1297" t="str">
            <v>สำนักงานสาธารณสุขอำเภอบ้านธิ</v>
          </cell>
        </row>
        <row r="1298">
          <cell r="A1298" t="str">
            <v>สำนักงานสาธารณสุขอำเภอบ้านโฮ่ง</v>
          </cell>
        </row>
        <row r="1299">
          <cell r="A1299" t="str">
            <v>สำนักงานสาธารณสุขอำเภอป่าซาง</v>
          </cell>
        </row>
        <row r="1300">
          <cell r="A1300" t="str">
            <v>สำนักงานสาธารณสุขอำเภอเมืองลำพูน</v>
          </cell>
        </row>
        <row r="1301">
          <cell r="A1301" t="str">
            <v>สำนักงานสาธารณสุขอำเภอแม่ทา</v>
          </cell>
        </row>
        <row r="1302">
          <cell r="A1302" t="str">
            <v>สำนักงานสาธารณสุขอำเภอลี้</v>
          </cell>
        </row>
        <row r="1303">
          <cell r="A1303" t="str">
            <v>สำนักงานสาธารณสุขอำเภอเวียงหนองล่อง</v>
          </cell>
        </row>
        <row r="1304">
          <cell r="A1304" t="str">
            <v>สำนักงานสาธารณสุขจังหวัดเชียงราย</v>
          </cell>
        </row>
        <row r="1305">
          <cell r="A1305" t="str">
            <v>สำนักงานสาธารณสุขจังหวัดเชียงใหม่</v>
          </cell>
        </row>
        <row r="1306">
          <cell r="A1306" t="str">
            <v>สำนักงานสาธารณสุขจังหวัดน่าน</v>
          </cell>
        </row>
        <row r="1307">
          <cell r="A1307" t="str">
            <v>สำนักงานสาธารณสุขจังหวัดพะเยา</v>
          </cell>
        </row>
        <row r="1308">
          <cell r="A1308" t="str">
            <v>สำนักงานสาธารณสุขจังหวัดแพร่</v>
          </cell>
        </row>
        <row r="1309">
          <cell r="A1309" t="str">
            <v>สำนักงานสาธารณสุขจังหวัดแม่ฮ่องสอน</v>
          </cell>
        </row>
        <row r="1310">
          <cell r="A1310" t="str">
            <v>สำนักงานสาธารณสุขจังหวัดลำปาง</v>
          </cell>
        </row>
        <row r="1311">
          <cell r="A1311" t="str">
            <v>สำนักงานสาธารณสุขจังหวัดลำพูน</v>
          </cell>
        </row>
        <row r="1312">
          <cell r="A1312" t="str">
            <v>โรงพยาบาลแม่สอด</v>
          </cell>
        </row>
        <row r="1313">
          <cell r="A1313" t="str">
            <v>โรงพยาบาลสมเด็จพระเจ้าตากสินมหาราช</v>
          </cell>
        </row>
        <row r="1314">
          <cell r="A1314" t="str">
            <v>โรงพยาบาลท่าสองยาง</v>
          </cell>
        </row>
        <row r="1315">
          <cell r="A1315" t="str">
            <v>โรงพยาบาลอุ้มผาง</v>
          </cell>
        </row>
        <row r="1316">
          <cell r="A1316" t="str">
            <v>โรงพยาบาลพบพระ</v>
          </cell>
        </row>
        <row r="1317">
          <cell r="A1317" t="str">
            <v>โรงพยาบาลแม่ระมาด</v>
          </cell>
        </row>
        <row r="1318">
          <cell r="A1318" t="str">
            <v>โรงพยาบาลบ้านตาก</v>
          </cell>
        </row>
        <row r="1319">
          <cell r="A1319" t="str">
            <v>โรงพยาบาลสามเงา</v>
          </cell>
        </row>
        <row r="1320">
          <cell r="A1320" t="str">
            <v>โรงพยาบาลวังเจ้า</v>
          </cell>
        </row>
        <row r="1321">
          <cell r="A1321" t="str">
            <v>โรงพยาบาลพุทธชินราช</v>
          </cell>
        </row>
        <row r="1322">
          <cell r="A1322" t="str">
            <v>โรงพยาบาลสมเด็จพระยุพราชนครไทย</v>
          </cell>
        </row>
        <row r="1323">
          <cell r="A1323" t="str">
            <v>โรงพยาบาลวังทอง</v>
          </cell>
        </row>
        <row r="1324">
          <cell r="A1324" t="str">
            <v>โรงพยาบาลชาติตระการ</v>
          </cell>
        </row>
        <row r="1325">
          <cell r="A1325" t="str">
            <v>โรงพยาบาลเนินมะปราง</v>
          </cell>
        </row>
        <row r="1326">
          <cell r="A1326" t="str">
            <v>โรงพยาบาลบางกระทุ่ม</v>
          </cell>
        </row>
        <row r="1327">
          <cell r="A1327" t="str">
            <v>โรงพยาบาลบางระกำ</v>
          </cell>
        </row>
        <row r="1328">
          <cell r="A1328" t="str">
            <v>โรงพยาบาลพรหมพิราม</v>
          </cell>
        </row>
        <row r="1329">
          <cell r="A1329" t="str">
            <v>โรงพยาบาลวัดโบสถ์</v>
          </cell>
        </row>
        <row r="1330">
          <cell r="A1330" t="str">
            <v>โรงพยาบาลเพชรบูรณ์</v>
          </cell>
        </row>
        <row r="1331">
          <cell r="A1331" t="str">
            <v>โรงพยาบาลวิเชียรบุรี</v>
          </cell>
        </row>
        <row r="1332">
          <cell r="A1332" t="str">
            <v>โรงพยาบาลหล่มสัก</v>
          </cell>
        </row>
        <row r="1333">
          <cell r="A1333" t="str">
            <v>โรงพยาบาลสมเด็จพระยุพราชหล่มเก่า</v>
          </cell>
        </row>
        <row r="1334">
          <cell r="A1334" t="str">
            <v>โรงพยาบาลหนองไผ่</v>
          </cell>
        </row>
        <row r="1335">
          <cell r="A1335" t="str">
            <v>โรงพยาบาลเขาค้อ</v>
          </cell>
        </row>
        <row r="1336">
          <cell r="A1336" t="str">
            <v>โรงพยาบาลชนแดน</v>
          </cell>
        </row>
        <row r="1337">
          <cell r="A1337" t="str">
            <v>โรงพยาบาลบึงสามพัน</v>
          </cell>
        </row>
        <row r="1338">
          <cell r="A1338" t="str">
            <v>โรงพยาบาลวังโป่ง</v>
          </cell>
        </row>
        <row r="1339">
          <cell r="A1339" t="str">
            <v>โรงพยาบาลศรีเทพ</v>
          </cell>
        </row>
        <row r="1340">
          <cell r="A1340" t="str">
            <v>โรงพยาบาลน้ำหนาว</v>
          </cell>
        </row>
        <row r="1341">
          <cell r="A1341" t="str">
            <v>โรงพยาบาลสุโขทัย</v>
          </cell>
        </row>
        <row r="1342">
          <cell r="A1342" t="str">
            <v>โรงพยาบาลศรีสังวรสุโขทัย</v>
          </cell>
        </row>
        <row r="1343">
          <cell r="A1343" t="str">
            <v>โรงพยาบาลสวรรคโลก</v>
          </cell>
        </row>
        <row r="1344">
          <cell r="A1344" t="str">
            <v>โรงพยาบาลศรีสัชนาลัย</v>
          </cell>
        </row>
        <row r="1345">
          <cell r="A1345" t="str">
            <v>โรงพยาบาลกงไกรลาศ</v>
          </cell>
        </row>
        <row r="1346">
          <cell r="A1346" t="str">
            <v>โรงพยาบาลคีรีมาศ</v>
          </cell>
        </row>
        <row r="1347">
          <cell r="A1347" t="str">
            <v>โรงพยาบาลทุ่งเสลี่ยม</v>
          </cell>
        </row>
        <row r="1348">
          <cell r="A1348" t="str">
            <v>โรงพยาบาลบ้านด่านลานหอย</v>
          </cell>
        </row>
        <row r="1349">
          <cell r="A1349" t="str">
            <v>โรงพยาบาลศรีนคร</v>
          </cell>
        </row>
        <row r="1350">
          <cell r="A1350" t="str">
            <v>โรงพยาบาลอุตรดิตถ์</v>
          </cell>
        </row>
        <row r="1351">
          <cell r="A1351" t="str">
            <v>โรงพยาบาลน้ำปาด</v>
          </cell>
        </row>
        <row r="1352">
          <cell r="A1352" t="str">
            <v>โรงพยาบาลตรอน</v>
          </cell>
        </row>
        <row r="1353">
          <cell r="A1353" t="str">
            <v>โรงพยาบาลทองแสนขัน</v>
          </cell>
        </row>
        <row r="1354">
          <cell r="A1354" t="str">
            <v>โรงพยาบาลท่าปลา</v>
          </cell>
        </row>
        <row r="1355">
          <cell r="A1355" t="str">
            <v>โรงพยาบาลบ้านโคก</v>
          </cell>
        </row>
        <row r="1356">
          <cell r="A1356" t="str">
            <v>โรงพยาบาลพิชัย</v>
          </cell>
        </row>
        <row r="1357">
          <cell r="A1357" t="str">
            <v>โรงพยาบาลฟากท่า</v>
          </cell>
        </row>
        <row r="1358">
          <cell r="A1358" t="str">
            <v>โรงพยาบาลลับแล</v>
          </cell>
        </row>
        <row r="1359">
          <cell r="A1359" t="str">
            <v>โรงพยาบาลส่งเสริมสุขภาพตำบลเกาะตะเภา</v>
          </cell>
        </row>
        <row r="1360">
          <cell r="A1360" t="str">
            <v>โรงพยาบาลส่งเสริมสุขภาพตำบลช่องแคบ</v>
          </cell>
        </row>
        <row r="1361">
          <cell r="A1361" t="str">
            <v>โรงพยาบาลส่งเสริมสุขภาพตำบลตากตก</v>
          </cell>
        </row>
        <row r="1362">
          <cell r="A1362" t="str">
            <v>โรงพยาบาลส่งเสริมสุขภาพตำบลท้องฟ้า</v>
          </cell>
        </row>
        <row r="1363">
          <cell r="A1363" t="str">
            <v>โรงพยาบาลส่งเสริมสุขภาพตำบลท่าสองยาง</v>
          </cell>
        </row>
        <row r="1364">
          <cell r="A1364" t="str">
            <v>โรงพยาบาลส่งเสริมสุขภาพตำบลทุ่งกระเชาะ</v>
          </cell>
        </row>
        <row r="1365">
          <cell r="A1365" t="str">
            <v>โรงพยาบาลส่งเสริมสุขภาพตำบลบ้านกาหม่าผาโด้</v>
          </cell>
        </row>
        <row r="1366">
          <cell r="A1366" t="str">
            <v>โรงพยาบาลส่งเสริมสุขภาพตำบลบ้านเกาะอ้ายด้วน ตำบลวังหิน</v>
          </cell>
        </row>
        <row r="1367">
          <cell r="A1367" t="str">
            <v>โรงพยาบาลส่งเสริมสุขภาพตำบลบ้านโกกโก่ ตำบลแม่กาษา</v>
          </cell>
        </row>
        <row r="1368">
          <cell r="A1368" t="str">
            <v>โรงพยาบาลส่งเสริมสุขภาพตำบลบ้านขะเนจื้อ ตำบลขะเนจื้อ</v>
          </cell>
        </row>
        <row r="1369">
          <cell r="A1369" t="str">
            <v>โรงพยาบาลส่งเสริมสุขภาพตำบลบ้านคลองขยางโพรง ตำบลน้ำรึม</v>
          </cell>
        </row>
        <row r="1370">
          <cell r="A1370" t="str">
            <v>โรงพยาบาลส่งเสริมสุขภาพตำบลบ้านเจดีย์โค๊ะ ตำบลมหาวัน</v>
          </cell>
        </row>
        <row r="1371">
          <cell r="A1371" t="str">
            <v>โรงพยาบาลส่งเสริมสุขภาพตำบลบ้านชะลาด ตำบลป่ามะม่วง</v>
          </cell>
        </row>
        <row r="1372">
          <cell r="A1372" t="str">
            <v>โรงพยาบาลส่งเสริมสุขภาพตำบลบ้านชะลาดระฆัง ตำบลโป่งแดง</v>
          </cell>
        </row>
        <row r="1373">
          <cell r="A1373" t="str">
            <v>โรงพยาบาลส่งเสริมสุขภาพตำบลบ้านชิบาโบ ตำบลคีรีราษฎร์</v>
          </cell>
        </row>
        <row r="1374">
          <cell r="A1374" t="str">
            <v>โรงพยาบาลส่งเสริมสุขภาพตำบลบ้านซอโอ ตำบลช่องแคบ</v>
          </cell>
        </row>
        <row r="1375">
          <cell r="A1375" t="str">
            <v>โรงพยาบาลส่งเสริมสุขภาพตำบลบ้านเซหนะเดอลู่</v>
          </cell>
        </row>
        <row r="1376">
          <cell r="A1376" t="str">
            <v>โรงพยาบาลส่งเสริมสุขภาพตำบลบ้านดงซ่อม ตำบลเชียงทอง</v>
          </cell>
        </row>
        <row r="1377">
          <cell r="A1377" t="str">
            <v>โรงพยาบาลส่งเสริมสุขภาพตำบลบ้านดงลาน ตำบลวังจันทร์</v>
          </cell>
        </row>
        <row r="1378">
          <cell r="A1378" t="str">
            <v>โรงพยาบาลส่งเสริมสุขภาพตำบลบ้านเด่นไม้ซุง ตำบลแม่สลิด</v>
          </cell>
        </row>
        <row r="1379">
          <cell r="A1379" t="str">
            <v>โรงพยาบาลส่งเสริมสุขภาพตำบลบ้านท่าไผ่ ตำบลยกกระบัตร</v>
          </cell>
        </row>
        <row r="1380">
          <cell r="A1380" t="str">
            <v>โรงพยาบาลส่งเสริมสุขภาพตำบลบ้านท่าไม้แดง ตำบลวังหิน</v>
          </cell>
        </row>
        <row r="1381">
          <cell r="A1381" t="str">
            <v>โรงพยาบาลส่งเสริมสุขภาพตำบลบ้านทุ่งมะขามป้อม ตำบลพระธาตุ</v>
          </cell>
        </row>
        <row r="1382">
          <cell r="A1382" t="str">
            <v>โรงพยาบาลส่งเสริมสุขภาพตำบลบ้านนาโบสถ์ ตำบลนาโบสถ์</v>
          </cell>
        </row>
        <row r="1383">
          <cell r="A1383" t="str">
            <v>โรงพยาบาลส่งเสริมสุขภาพตำบลบ้านน้ำโจน ตำบลวังหิน</v>
          </cell>
        </row>
        <row r="1384">
          <cell r="A1384" t="str">
            <v>โรงพยาบาลส่งเสริมสุขภาพตำบลบ้านน้ำดิบ ตำบลสมอโคน</v>
          </cell>
        </row>
        <row r="1385">
          <cell r="A1385" t="str">
            <v>โรงพยาบาลส่งเสริมสุขภาพตำบลบ้านนุโพ</v>
          </cell>
        </row>
        <row r="1386">
          <cell r="A1386" t="str">
            <v>โรงพยาบาลส่งเสริมสุขภาพตำบลบ้านประดาง ตำบลประดาง</v>
          </cell>
        </row>
        <row r="1387">
          <cell r="A1387" t="str">
            <v>โรงพยาบาลส่งเสริมสุขภาพตำบลบ้านปากทางเขื่อน ตำบลวังหมัน</v>
          </cell>
        </row>
        <row r="1388">
          <cell r="A1388" t="str">
            <v>โรงพยาบาลส่งเสริมสุขภาพตำบลบ้านปากห้วยแม่ท้อ ตำบลแม่ท้อ</v>
          </cell>
        </row>
        <row r="1389">
          <cell r="A1389" t="str">
            <v>โรงพยาบาลส่งเสริมสุขภาพตำบลบ้านปากห้วยไม้งาม ตำบลหนองบัวเหนือ</v>
          </cell>
        </row>
        <row r="1390">
          <cell r="A1390" t="str">
            <v>โรงพยาบาลส่งเสริมสุขภาพตำบลบ้านปางส่างคำ ตำบลพะวอ</v>
          </cell>
        </row>
        <row r="1391">
          <cell r="A1391" t="str">
            <v>โรงพยาบาลส่งเสริมสุขภาพตำบลบ้านปางส้าน ตำบลด่านแม่ละเมา</v>
          </cell>
        </row>
        <row r="1392">
          <cell r="A1392" t="str">
            <v>โรงพยาบาลส่งเสริมสุขภาพตำบลบ้านป่ายางใต้ ตำบลสามเงา</v>
          </cell>
        </row>
        <row r="1393">
          <cell r="A1393" t="str">
            <v>โรงพยาบาลส่งเสริมสุขภาพตำบลบ้านปูเตอร์ ตำบลแม่กุ</v>
          </cell>
        </row>
        <row r="1394">
          <cell r="A1394" t="str">
            <v>โรงพยาบาลส่งเสริมสุขภาพตำบลบ้านเปิ่งเคลิ่ง  ตำบลแม่จัน</v>
          </cell>
        </row>
        <row r="1395">
          <cell r="A1395" t="str">
            <v>โรงพยาบาลส่งเสริมสุขภาพตำบลบ้านโป่งแค ตำบลวังประจบ</v>
          </cell>
        </row>
        <row r="1396">
          <cell r="A1396" t="str">
            <v>โรงพยาบาลส่งเสริมสุขภาพตำบลบ้านโป่งแดง ตำบลโป่งแดง</v>
          </cell>
        </row>
        <row r="1397">
          <cell r="A1397" t="str">
            <v>โรงพยาบาลส่งเสริมสุขภาพตำบลบ้านผาผึ้ง ตำบลเชียงทอง</v>
          </cell>
        </row>
        <row r="1398">
          <cell r="A1398" t="str">
            <v>โรงพยาบาลส่งเสริมสุขภาพตำบลบ้านมูเซอ ตำบลแม่ท้อ</v>
          </cell>
        </row>
        <row r="1399">
          <cell r="A1399" t="str">
            <v>โรงพยาบาลส่งเสริมสุขภาพตำบลบ้านแม่กลองใหม่ ตำบลแม่กลอง</v>
          </cell>
        </row>
        <row r="1400">
          <cell r="A1400" t="str">
            <v>โรงพยาบาลส่งเสริมสุขภาพตำบลบ้านแม่กาษา ตำบลแม่กาษา</v>
          </cell>
        </row>
        <row r="1401">
          <cell r="A1401" t="str">
            <v>โรงพยาบาลส่งเสริมสุขภาพตำบลบ้านแม่กื้ดสามท่า ตำบลแม่กาษา</v>
          </cell>
        </row>
        <row r="1402">
          <cell r="A1402" t="str">
            <v>โรงพยาบาลส่งเสริมสุขภาพตำบลบ้านแม่กื๊ดหลวง ตำบลแม่กาษา</v>
          </cell>
        </row>
        <row r="1403">
          <cell r="A1403" t="str">
            <v>โรงพยาบาลส่งเสริมสุขภาพตำบลบ้านแม่กุใหม่ ตำบลแม่กุ</v>
          </cell>
        </row>
        <row r="1404">
          <cell r="A1404" t="str">
            <v>โรงพยาบาลส่งเสริมสุขภาพตำบลบ้านแม่เชียงราย ตำบลยกกระบัตร</v>
          </cell>
        </row>
        <row r="1405">
          <cell r="A1405" t="str">
            <v>โรงพยาบาลส่งเสริมสุขภาพตำบลบ้านแม่บอน ตำบลตากออก</v>
          </cell>
        </row>
        <row r="1406">
          <cell r="A1406" t="str">
            <v>โรงพยาบาลส่งเสริมสุขภาพตำบลบ้านแม่ยะ ตำบลเกาะตะเภา</v>
          </cell>
        </row>
        <row r="1407">
          <cell r="A1407" t="str">
            <v>โรงพยาบาลส่งเสริมสุขภาพตำบลบ้านแม่ระมาดน้อย ตำบลขะเนจื้อ</v>
          </cell>
        </row>
        <row r="1408">
          <cell r="A1408" t="str">
            <v>โรงพยาบาลส่งเสริมสุขภาพตำบลบ้านแม่ระเมิง ตำบลแม่สอง</v>
          </cell>
        </row>
        <row r="1409">
          <cell r="A1409" t="str">
            <v>โรงพยาบาลส่งเสริมสุขภาพตำบลบ้านแม่ระวาน ตำบลยกกระบัตร</v>
          </cell>
        </row>
        <row r="1410">
          <cell r="A1410" t="str">
            <v>โรงพยาบาลส่งเสริมสุขภาพตำบลบ้านแม่เหว่ย</v>
          </cell>
        </row>
        <row r="1411">
          <cell r="A1411" t="str">
            <v>โรงพยาบาลส่งเสริมสุขภาพตำบลบ้านแม่ออกผารู  ตำบลแม่หละ</v>
          </cell>
        </row>
        <row r="1412">
          <cell r="A1412" t="str">
            <v>โรงพยาบาลส่งเสริมสุขภาพตำบลบ้านยะพอ  ตำบลวาเล่ย์</v>
          </cell>
        </row>
        <row r="1413">
          <cell r="A1413" t="str">
            <v>โรงพยาบาลส่งเสริมสุขภาพตำบลบ้านยางโอง ตำบลแม่สลิด</v>
          </cell>
        </row>
        <row r="1414">
          <cell r="A1414" t="str">
            <v>โรงพยาบาลส่งเสริมสุขภาพตำบลบ้านยางโองนอก ตำบลแม่สลิด</v>
          </cell>
        </row>
        <row r="1415">
          <cell r="A1415" t="str">
            <v>โรงพยาบาลส่งเสริมสุขภาพตำบลบ้านร่มเกล้า 1 ตำบลคีรีราษฎร์</v>
          </cell>
        </row>
        <row r="1416">
          <cell r="A1416" t="str">
            <v>โรงพยาบาลส่งเสริมสุขภาพตำบลบ้านร่มเกล้า 4 ตำบลคีรีราษฎร์</v>
          </cell>
        </row>
        <row r="1417">
          <cell r="A1417" t="str">
            <v>โรงพยาบาลส่งเสริมสุขภาพตำบลบ้านร่มเกล้าสหมิตร ตำบลคีรีราษฎร์</v>
          </cell>
        </row>
        <row r="1418">
          <cell r="A1418" t="str">
            <v>โรงพยาบาลส่งเสริมสุขภาพตำบลบ้านรวมไทยพัฒนาที่ 1 ตำบลรวมไทยพัฒนา</v>
          </cell>
        </row>
        <row r="1419">
          <cell r="A1419" t="str">
            <v>โรงพยาบาลส่งเสริมสุขภาพตำบลบ้านรวมไทยพัฒนาที่ 16 ตำบลวาเล่ย์</v>
          </cell>
        </row>
        <row r="1420">
          <cell r="A1420" t="str">
            <v>โรงพยาบาลส่งเสริมสุขภาพตำบลบ้านรวมไทยพัฒนาที่ 6 ตำบลรวมไทยพัฒนา</v>
          </cell>
        </row>
        <row r="1421">
          <cell r="A1421" t="str">
            <v>โรงพยาบาลส่งเสริมสุขภาพตำบลบ้านเรกะติ ตำบลแม่อุสุ</v>
          </cell>
        </row>
        <row r="1422">
          <cell r="A1422" t="str">
            <v>โรงพยาบาลส่งเสริมสุขภาพตำบลบ้านลางสาง ตำบลแม่ท้อ</v>
          </cell>
        </row>
        <row r="1423">
          <cell r="A1423" t="str">
            <v>โรงพยาบาลส่งเสริมสุขภาพตำบลบ้านลานสอ ตำบลวังประจบ</v>
          </cell>
        </row>
        <row r="1424">
          <cell r="A1424" t="str">
            <v>โรงพยาบาลส่งเสริมสุขภาพตำบลบ้านลานห้วยเดื่อ ตำบลโป่งแดง</v>
          </cell>
        </row>
        <row r="1425">
          <cell r="A1425" t="str">
            <v>โรงพยาบาลส่งเสริมสุขภาพตำบลบ้านวังจันทร์ ตำบลวังจันทร์</v>
          </cell>
        </row>
        <row r="1426">
          <cell r="A1426" t="str">
            <v>โรงพยาบาลส่งเสริมสุขภาพตำบลบ้านวังเจ้า ตำบลเชียงทอง</v>
          </cell>
        </row>
        <row r="1427">
          <cell r="A1427" t="str">
            <v>โรงพยาบาลส่งเสริมสุขภาพตำบลบ้านวังตะเคียน ตำบลท่าสายลวด</v>
          </cell>
        </row>
        <row r="1428">
          <cell r="A1428" t="str">
            <v>โรงพยาบาลส่งเสริมสุขภาพตำบลบ้านวังผา ตำบลแม่จะเรา</v>
          </cell>
        </row>
        <row r="1429">
          <cell r="A1429" t="str">
            <v>โรงพยาบาลส่งเสริมสุขภาพตำบลบ้านวาเล่ย์ ตำบลวาเล่ย์</v>
          </cell>
        </row>
        <row r="1430">
          <cell r="A1430" t="str">
            <v>โรงพยาบาลส่งเสริมสุขภาพตำบลบ้านสระตลุง  ตำบลตลุกกลางทุ่ง</v>
          </cell>
        </row>
        <row r="1431">
          <cell r="A1431" t="str">
            <v>โรงพยาบาลส่งเสริมสุขภาพตำบลบ้านสันป่าป๋วย ตำบลบ้านนา</v>
          </cell>
        </row>
        <row r="1432">
          <cell r="A1432" t="str">
            <v>โรงพยาบาลส่งเสริมสุขภาพตำบลบ้านสันป่าไร่ ตำบลพระธาตุ</v>
          </cell>
        </row>
        <row r="1433">
          <cell r="A1433" t="str">
            <v>โรงพยาบาลส่งเสริมสุขภาพตำบลบ้านแสม ตำบลสามหมื่น</v>
          </cell>
        </row>
        <row r="1434">
          <cell r="A1434" t="str">
            <v>โรงพยาบาลส่งเสริมสุขภาพตำบลบ้านโสมง ตำบลบ้านนา</v>
          </cell>
        </row>
        <row r="1435">
          <cell r="A1435" t="str">
            <v>โรงพยาบาลส่งเสริมสุขภาพตำบลบ้านหนองแขม ตำบลแม่ท้อ</v>
          </cell>
        </row>
        <row r="1436">
          <cell r="A1436" t="str">
            <v>โรงพยาบาลส่งเสริมสุขภาพตำบลบ้านหนองงิ้ว ตำบลตากตก</v>
          </cell>
        </row>
        <row r="1437">
          <cell r="A1437" t="str">
            <v>โรงพยาบาลส่งเสริมสุขภาพตำบลบ้านหนองเชียงคา ตำบลยกกระบัตร</v>
          </cell>
        </row>
        <row r="1438">
          <cell r="A1438" t="str">
            <v>โรงพยาบาลส่งเสริมสุขภาพตำบลบ้านหนองนกปีกกา ตำบลโป่งแดง</v>
          </cell>
        </row>
        <row r="1439">
          <cell r="A1439" t="str">
            <v>โรงพยาบาลส่งเสริมสุขภาพตำบลบ้านหนองบัว  ตำบลแม่อุสุ</v>
          </cell>
        </row>
        <row r="1440">
          <cell r="A1440" t="str">
            <v>โรงพยาบาลส่งเสริมสุขภาพตำบลบ้านหนองปรือ ตำบลหนองบัวใต้</v>
          </cell>
        </row>
        <row r="1441">
          <cell r="A1441" t="str">
            <v>โรงพยาบาลส่งเสริมสุขภาพตำบลบ้านหนองโสน ตำบลย่านรี</v>
          </cell>
        </row>
        <row r="1442">
          <cell r="A1442" t="str">
            <v>โรงพยาบาลส่งเสริมสุขภาพตำบลบ้านหนองหลวง ตำบลสามหมื่น</v>
          </cell>
        </row>
        <row r="1443">
          <cell r="A1443" t="str">
            <v>โรงพยาบาลส่งเสริมสุขภาพตำบลบ้านหนองหลวง ตำบลหนองหลวง</v>
          </cell>
        </row>
        <row r="1444">
          <cell r="A1444" t="str">
            <v>โรงพยาบาลส่งเสริมสุขภาพตำบลบ้านหม่องกั๊ว</v>
          </cell>
        </row>
        <row r="1445">
          <cell r="A1445" t="str">
            <v>โรงพยาบาลส่งเสริมสุขภาพตำบลบ้านห้วยกระโหลก ตำบลแม่ปะ</v>
          </cell>
        </row>
        <row r="1446">
          <cell r="A1446" t="str">
            <v>โรงพยาบาลส่งเสริมสุขภาพตำบลบ้านห้วยนกกก  ตำบลแม่หละ</v>
          </cell>
        </row>
        <row r="1447">
          <cell r="A1447" t="str">
            <v>โรงพยาบาลส่งเสริมสุขภาพตำบลบ้านห้วยบง ตำบลแม่จะเรา</v>
          </cell>
        </row>
        <row r="1448">
          <cell r="A1448" t="str">
            <v>โรงพยาบาลส่งเสริมสุขภาพตำบลบ้านห้วยพลู ตำบลท้องฟ้า</v>
          </cell>
        </row>
        <row r="1449">
          <cell r="A1449" t="str">
            <v>โรงพยาบาลส่งเสริมสุขภาพตำบลบ้านห้วยไม้แป้น  ตำบลมหาวัน</v>
          </cell>
        </row>
        <row r="1450">
          <cell r="A1450" t="str">
            <v>โรงพยาบาลส่งเสริมสุขภาพตำบลบ้านห้วยยะอุ ตำบลด่านแม่ละเมา</v>
          </cell>
        </row>
        <row r="1451">
          <cell r="A1451" t="str">
            <v>โรงพยาบาลส่งเสริมสุขภาพตำบลบ้านห้วยหินฝน ตำบลแม่ปะ</v>
          </cell>
        </row>
        <row r="1452">
          <cell r="A1452" t="str">
            <v>โรงพยาบาลส่งเสริมสุขภาพตำบลบ้านห้วยเหลือง  ตำบลแม่ท้อ</v>
          </cell>
        </row>
        <row r="1453">
          <cell r="A1453" t="str">
            <v>โรงพยาบาลส่งเสริมสุขภาพตำบลบ้านใหม่ ตำบลท้องฟ้า</v>
          </cell>
        </row>
        <row r="1454">
          <cell r="A1454" t="str">
            <v>โรงพยาบาลส่งเสริมสุขภาพตำบลบ้านใหม่สามัคคี ตำบลยกกระบัตร</v>
          </cell>
        </row>
        <row r="1455">
          <cell r="A1455" t="str">
            <v>โรงพยาบาลส่งเสริมสุขภาพตำบลบ้านอูมวาบ ตำบลบ้านนา</v>
          </cell>
        </row>
        <row r="1456">
          <cell r="A1456" t="str">
            <v>โรงพยาบาลส่งเสริมสุขภาพตำบลพระธาตุผาแดง</v>
          </cell>
        </row>
        <row r="1457">
          <cell r="A1457" t="str">
            <v>โรงพยาบาลส่งเสริมสุขภาพตำบลพะวอ</v>
          </cell>
        </row>
        <row r="1458">
          <cell r="A1458" t="str">
            <v>โรงพยาบาลส่งเสริมสุขภาพตำบลมหาวัน</v>
          </cell>
        </row>
        <row r="1459">
          <cell r="A1459" t="str">
            <v>โรงพยาบาลส่งเสริมสุขภาพตำบลแม่จัน</v>
          </cell>
        </row>
        <row r="1460">
          <cell r="A1460" t="str">
            <v>โรงพยาบาลส่งเสริมสุขภาพตำบลแม่ตาว</v>
          </cell>
        </row>
        <row r="1461">
          <cell r="A1461" t="str">
            <v>โรงพยาบาลส่งเสริมสุขภาพตำบลแม่ปะ</v>
          </cell>
        </row>
        <row r="1462">
          <cell r="A1462" t="str">
            <v>โรงพยาบาลส่งเสริมสุขภาพตำบลแม่ละมุ้ง</v>
          </cell>
        </row>
        <row r="1463">
          <cell r="A1463" t="str">
            <v>โรงพยาบาลส่งเสริมสุขภาพตำบลแม่วะหลวง</v>
          </cell>
        </row>
        <row r="1464">
          <cell r="A1464" t="str">
            <v>โรงพยาบาลส่งเสริมสุขภาพตำบลแม่สลิด</v>
          </cell>
        </row>
        <row r="1465">
          <cell r="A1465" t="str">
            <v>โรงพยาบาลส่งเสริมสุขภาพตำบลแม่สอง</v>
          </cell>
        </row>
        <row r="1466">
          <cell r="A1466" t="str">
            <v>โรงพยาบาลส่งเสริมสุขภาพตำบลแม่หละ</v>
          </cell>
        </row>
        <row r="1467">
          <cell r="A1467" t="str">
            <v>โรงพยาบาลส่งเสริมสุขภาพตำบลโมโกร</v>
          </cell>
        </row>
        <row r="1468">
          <cell r="A1468" t="str">
            <v>โรงพยาบาลส่งเสริมสุขภาพตำบลไม้งาม</v>
          </cell>
        </row>
        <row r="1469">
          <cell r="A1469" t="str">
            <v>โรงพยาบาลส่งเสริมสุขภาพตำบลย่านรี</v>
          </cell>
        </row>
        <row r="1470">
          <cell r="A1470" t="str">
            <v>โรงพยาบาลส่งเสริมสุขภาพตำบลวะครึโค๊ะ  ตำบลโมโกร</v>
          </cell>
        </row>
        <row r="1471">
          <cell r="A1471" t="str">
            <v>โรงพยาบาลส่งเสริมสุขภาพตำบลวังประจบ</v>
          </cell>
        </row>
        <row r="1472">
          <cell r="A1472" t="str">
            <v>โรงพยาบาลส่งเสริมสุขภาพตำบลสมอโคน</v>
          </cell>
        </row>
        <row r="1473">
          <cell r="A1473" t="str">
            <v>สถานีอนามัยเฉลิมพระเกียรติ 60 พรรษา นวมินทราชินี จ.ตาก</v>
          </cell>
        </row>
        <row r="1474">
          <cell r="A1474" t="str">
            <v>โรงพยาบาลส่งเสริมสุขภาพตำบลแก่งโสภา</v>
          </cell>
        </row>
        <row r="1475">
          <cell r="A1475" t="str">
            <v>โรงพยาบาลส่งเสริมสุขภาพตำบลคันโช้ง</v>
          </cell>
        </row>
        <row r="1476">
          <cell r="A1476" t="str">
            <v>โรงพยาบาลส่งเสริมสุขภาพตำบลโคกสลุด</v>
          </cell>
        </row>
        <row r="1477">
          <cell r="A1477" t="str">
            <v>โรงพยาบาลส่งเสริมสุขภาพตำบลงิ้วงาม</v>
          </cell>
        </row>
        <row r="1478">
          <cell r="A1478" t="str">
            <v>โรงพยาบาลส่งเสริมสุขภาพตำบลจอมทอง</v>
          </cell>
        </row>
        <row r="1479">
          <cell r="A1479" t="str">
            <v>โรงพยาบาลส่งเสริมสุขภาพตำบลชมพู</v>
          </cell>
        </row>
        <row r="1480">
          <cell r="A1480" t="str">
            <v>โรงพยาบาลส่งเสริมสุขภาพตำบลชัยนาม</v>
          </cell>
        </row>
        <row r="1481">
          <cell r="A1481" t="str">
            <v>โรงพยาบาลส่งเสริมสุขภาพตำบลชาติตระการ</v>
          </cell>
        </row>
        <row r="1482">
          <cell r="A1482" t="str">
            <v>โรงพยาบาลส่งเสริมสุขภาพตำบลชุมแสงสงคราม</v>
          </cell>
        </row>
        <row r="1483">
          <cell r="A1483" t="str">
            <v>โรงพยาบาลส่งเสริมสุขภาพตำบลดงประคำ</v>
          </cell>
        </row>
        <row r="1484">
          <cell r="A1484" t="str">
            <v>โรงพยาบาลส่งเสริมสุขภาพตำบลดอนทอง</v>
          </cell>
        </row>
        <row r="1485">
          <cell r="A1485" t="str">
            <v>โรงพยาบาลส่งเสริมสุขภาพตำบลดินทอง</v>
          </cell>
        </row>
        <row r="1486">
          <cell r="A1486" t="str">
            <v>โรงพยาบาลส่งเสริมสุขภาพตำบลตลุกเทียม</v>
          </cell>
        </row>
        <row r="1487">
          <cell r="A1487" t="str">
            <v>โรงพยาบาลส่งเสริมสุขภาพตำบลท้อแท้</v>
          </cell>
        </row>
        <row r="1488">
          <cell r="A1488" t="str">
            <v>โรงพยาบาลส่งเสริมสุขภาพตำบลท่างาม</v>
          </cell>
        </row>
        <row r="1489">
          <cell r="A1489" t="str">
            <v>โรงพยาบาลส่งเสริมสุขภาพตำบลท่าช้าง</v>
          </cell>
        </row>
        <row r="1490">
          <cell r="A1490" t="str">
            <v>โรงพยาบาลส่งเสริมสุขภาพตำบลท่าตาล</v>
          </cell>
        </row>
        <row r="1491">
          <cell r="A1491" t="str">
            <v>โรงพยาบาลส่งเสริมสุขภาพตำบลท่าทอง</v>
          </cell>
        </row>
        <row r="1492">
          <cell r="A1492" t="str">
            <v>โรงพยาบาลส่งเสริมสุขภาพตำบลท่านางงาม</v>
          </cell>
        </row>
        <row r="1493">
          <cell r="A1493" t="str">
            <v>โรงพยาบาลส่งเสริมสุขภาพตำบลท่าโพธิ์</v>
          </cell>
        </row>
        <row r="1494">
          <cell r="A1494" t="str">
            <v>โรงพยาบาลส่งเสริมสุขภาพตำบลท่าสะแก</v>
          </cell>
        </row>
        <row r="1495">
          <cell r="A1495" t="str">
            <v>โรงพยาบาลส่งเสริมสุขภาพตำบลท่าหมื่นราม</v>
          </cell>
        </row>
        <row r="1496">
          <cell r="A1496" t="str">
            <v>โรงพยาบาลส่งเสริมสุขภาพตำบลไทรย้อย</v>
          </cell>
        </row>
        <row r="1497">
          <cell r="A1497" t="str">
            <v>โรงพยาบาลส่งเสริมสุขภาพตำบลนครชุม</v>
          </cell>
        </row>
        <row r="1498">
          <cell r="A1498" t="str">
            <v>โรงพยาบาลส่งเสริมสุขภาพตำบลนครป่าหมาก</v>
          </cell>
        </row>
        <row r="1499">
          <cell r="A1499" t="str">
            <v>โรงพยาบาลส่งเสริมสุขภาพตำบลนาบัว</v>
          </cell>
        </row>
        <row r="1500">
          <cell r="A1500" t="str">
            <v>โรงพยาบาลส่งเสริมสุขภาพตำบลน้ำกุ่ม</v>
          </cell>
        </row>
        <row r="1501">
          <cell r="A1501" t="str">
            <v>โรงพยาบาลส่งเสริมสุขภาพตำบลนิคมทุ่งสาน</v>
          </cell>
        </row>
        <row r="1502">
          <cell r="A1502" t="str">
            <v>โรงพยาบาลส่งเสริมสุขภาพตำบลนิคมพัฒนา</v>
          </cell>
        </row>
        <row r="1503">
          <cell r="A1503" t="str">
            <v>โรงพยาบาลส่งเสริมสุขภาพตำบลเนินกุ่ม</v>
          </cell>
        </row>
        <row r="1504">
          <cell r="A1504" t="str">
            <v>โรงพยาบาลส่งเสริมสุขภาพตำบลเนินเพิ่ม</v>
          </cell>
        </row>
        <row r="1505">
          <cell r="A1505" t="str">
            <v>โรงพยาบาลส่งเสริมสุขภาพตำบลในนิคมบางระกำ</v>
          </cell>
        </row>
        <row r="1506">
          <cell r="A1506" t="str">
            <v>โรงพยาบาลส่งเสริมสุขภาพตำบลบ่อทอง</v>
          </cell>
        </row>
        <row r="1507">
          <cell r="A1507" t="str">
            <v>โรงพยาบาลส่งเสริมสุขภาพตำบลบ่อโพธิ์</v>
          </cell>
        </row>
        <row r="1508">
          <cell r="A1508" t="str">
            <v>โรงพยาบาลส่งเสริมสุขภาพตำบลบ่อภาค</v>
          </cell>
        </row>
        <row r="1509">
          <cell r="A1509" t="str">
            <v>โรงพยาบาลส่งเสริมสุขภาพตำบลบ้านกระบัง</v>
          </cell>
        </row>
        <row r="1510">
          <cell r="A1510" t="str">
            <v>โรงพยาบาลส่งเสริมสุขภาพตำบลบ้านกรับพวง</v>
          </cell>
        </row>
        <row r="1511">
          <cell r="A1511" t="str">
            <v>โรงพยาบาลส่งเสริมสุขภาพตำบลบ้านกร่าง</v>
          </cell>
        </row>
        <row r="1512">
          <cell r="A1512" t="str">
            <v>โรงพยาบาลส่งเสริมสุขภาพตำบลบ้านเกษตรสุข</v>
          </cell>
        </row>
        <row r="1513">
          <cell r="A1513" t="str">
            <v>โรงพยาบาลส่งเสริมสุขภาพตำบลบ้านแก่งทุ่ง</v>
          </cell>
        </row>
        <row r="1514">
          <cell r="A1514" t="str">
            <v>โรงพยาบาลส่งเสริมสุขภาพตำบลบ้านขอนอ้าปาก</v>
          </cell>
        </row>
        <row r="1515">
          <cell r="A1515" t="str">
            <v>โรงพยาบาลส่งเสริมสุขภาพตำบลบ้านคลอง</v>
          </cell>
        </row>
        <row r="1516">
          <cell r="A1516" t="str">
            <v>โรงพยาบาลส่งเสริมสุขภาพตำบลบ้านคลองตาล</v>
          </cell>
        </row>
        <row r="1517">
          <cell r="A1517" t="str">
            <v>โรงพยาบาลส่งเสริมสุขภาพตำบลบ้านโคกใหญ่</v>
          </cell>
        </row>
        <row r="1518">
          <cell r="A1518" t="str">
            <v>โรงพยาบาลส่งเสริมสุขภาพตำบลบ้านจอมทอง</v>
          </cell>
        </row>
        <row r="1519">
          <cell r="A1519" t="str">
            <v>โรงพยาบาลส่งเสริมสุขภาพตำบลบ้านชุมแสง</v>
          </cell>
        </row>
        <row r="1520">
          <cell r="A1520" t="str">
            <v>โรงพยาบาลส่งเสริมสุขภาพตำบลบ้านดง</v>
          </cell>
        </row>
        <row r="1521">
          <cell r="A1521" t="str">
            <v>โรงพยาบาลส่งเสริมสุขภาพตำบลบ้านดง</v>
          </cell>
        </row>
        <row r="1522">
          <cell r="A1522" t="str">
            <v>โรงพยาบาลส่งเสริมสุขภาพตำบลบ้านดงโคกขาม</v>
          </cell>
        </row>
        <row r="1523">
          <cell r="A1523" t="str">
            <v>โรงพยาบาลส่งเสริมสุขภาพตำบลบ้านดงพลวง</v>
          </cell>
        </row>
        <row r="1524">
          <cell r="A1524" t="str">
            <v>โรงพยาบาลส่งเสริมสุขภาพตำบลบ้านท้องโพลง</v>
          </cell>
        </row>
        <row r="1525">
          <cell r="A1525" t="str">
            <v>โรงพยาบาลส่งเสริมสุขภาพตำบลบ้านท้อแท้</v>
          </cell>
        </row>
        <row r="1526">
          <cell r="A1526" t="str">
            <v>โรงพยาบาลส่งเสริมสุขภาพตำบลบ้านท่าขอนเบน</v>
          </cell>
        </row>
        <row r="1527">
          <cell r="A1527" t="str">
            <v>โรงพยาบาลส่งเสริมสุขภาพตำบลบ้านทุ่งยาว</v>
          </cell>
        </row>
        <row r="1528">
          <cell r="A1528" t="str">
            <v>โรงพยาบาลส่งเสริมสุขภาพตำบลบ้านน้อยซุ้มขี้เหล็ก</v>
          </cell>
        </row>
        <row r="1529">
          <cell r="A1529" t="str">
            <v>โรงพยาบาลส่งเสริมสุขภาพตำบลบ้านนาขุม</v>
          </cell>
        </row>
        <row r="1530">
          <cell r="A1530" t="str">
            <v>โรงพยาบาลส่งเสริมสุขภาพตำบลบ้านนาคล้อ</v>
          </cell>
        </row>
        <row r="1531">
          <cell r="A1531" t="str">
            <v>โรงพยาบาลส่งเสริมสุขภาพตำบลบ้านนาจาน</v>
          </cell>
        </row>
        <row r="1532">
          <cell r="A1532" t="str">
            <v>โรงพยาบาลส่งเสริมสุขภาพตำบลบ้านนาตอน</v>
          </cell>
        </row>
        <row r="1533">
          <cell r="A1533" t="str">
            <v>โรงพยาบาลส่งเสริมสุขภาพตำบลบ้านนาตาจูม</v>
          </cell>
        </row>
        <row r="1534">
          <cell r="A1534" t="str">
            <v>โรงพยาบาลส่งเสริมสุขภาพตำบลบ้านน้ำคบ</v>
          </cell>
        </row>
        <row r="1535">
          <cell r="A1535" t="str">
            <v>โรงพยาบาลส่งเสริมสุขภาพตำบลบ้านน้ำจวง</v>
          </cell>
        </row>
        <row r="1536">
          <cell r="A1536" t="str">
            <v>โรงพยาบาลส่งเสริมสุขภาพตำบลบ้านน้ำปาด</v>
          </cell>
        </row>
        <row r="1537">
          <cell r="A1537" t="str">
            <v>โรงพยาบาลส่งเสริมสุขภาพตำบลบ้านน้ำพรม</v>
          </cell>
        </row>
        <row r="1538">
          <cell r="A1538" t="str">
            <v>โรงพยาบาลส่งเสริมสุขภาพตำบลบ้านน้ำเลา</v>
          </cell>
        </row>
        <row r="1539">
          <cell r="A1539" t="str">
            <v>โรงพยาบาลส่งเสริมสุขภาพตำบลบ้านนุชเทียน</v>
          </cell>
        </row>
        <row r="1540">
          <cell r="A1540" t="str">
            <v>โรงพยาบาลส่งเสริมสุขภาพตำบลบ้านบางยางพัฒนา</v>
          </cell>
        </row>
        <row r="1541">
          <cell r="A1541" t="str">
            <v>โรงพยาบาลส่งเสริมสุขภาพตำบลบ้านบึงช้าง</v>
          </cell>
        </row>
        <row r="1542">
          <cell r="A1542" t="str">
            <v>โรงพยาบาลส่งเสริมสุขภาพตำบลบ้านบุ่งตารอด</v>
          </cell>
        </row>
        <row r="1543">
          <cell r="A1543" t="str">
            <v>โรงพยาบาลส่งเสริมสุขภาพตำบลบ้านปรือกระเทียม</v>
          </cell>
        </row>
        <row r="1544">
          <cell r="A1544" t="str">
            <v>โรงพยาบาลส่งเสริมสุขภาพตำบลบ้านป่า</v>
          </cell>
        </row>
        <row r="1545">
          <cell r="A1545" t="str">
            <v>โรงพยาบาลส่งเสริมสุขภาพตำบลบ้านโปร่งไผ่</v>
          </cell>
        </row>
        <row r="1546">
          <cell r="A1546" t="str">
            <v>โรงพยาบาลส่งเสริมสุขภาพตำบลบ้านไผ่ใหญ่</v>
          </cell>
        </row>
        <row r="1547">
          <cell r="A1547" t="str">
            <v>โรงพยาบาลส่งเสริมสุขภาพตำบลบ้านพร้าว</v>
          </cell>
        </row>
        <row r="1548">
          <cell r="A1548" t="str">
            <v>โรงพยาบาลส่งเสริมสุขภาพตำบลบ้านมุง</v>
          </cell>
        </row>
        <row r="1549">
          <cell r="A1549" t="str">
            <v>โรงพยาบาลส่งเสริมสุขภาพตำบลบ้านยาง</v>
          </cell>
        </row>
        <row r="1550">
          <cell r="A1550" t="str">
            <v>โรงพยาบาลส่งเสริมสุขภาพตำบลบ้านแยง</v>
          </cell>
        </row>
        <row r="1551">
          <cell r="A1551" t="str">
            <v>โรงพยาบาลส่งเสริมสุขภาพตำบลบ้านร่มเกล้า</v>
          </cell>
        </row>
        <row r="1552">
          <cell r="A1552" t="str">
            <v>โรงพยาบาลส่งเสริมสุขภาพตำบลบ้านร้องยุ้งข้าว</v>
          </cell>
        </row>
        <row r="1553">
          <cell r="A1553" t="str">
            <v>โรงพยาบาลส่งเสริมสุขภาพตำบลบ้านรักไทย</v>
          </cell>
        </row>
        <row r="1554">
          <cell r="A1554" t="str">
            <v>โรงพยาบาลส่งเสริมสุขภาพตำบลบ้านไร่</v>
          </cell>
        </row>
        <row r="1555">
          <cell r="A1555" t="str">
            <v>โรงพยาบาลส่งเสริมสุขภาพตำบลบ้านวังตาบัว</v>
          </cell>
        </row>
        <row r="1556">
          <cell r="A1556" t="str">
            <v>โรงพยาบาลส่งเสริมสุขภาพตำบลบ้านวังน้ำใส</v>
          </cell>
        </row>
        <row r="1557">
          <cell r="A1557" t="str">
            <v>โรงพยาบาลส่งเสริมสุขภาพตำบลบ้านวังมะด่าน</v>
          </cell>
        </row>
        <row r="1558">
          <cell r="A1558" t="str">
            <v>โรงพยาบาลส่งเสริมสุขภาพตำบลบ้านศรีเจริญ</v>
          </cell>
        </row>
        <row r="1559">
          <cell r="A1559" t="str">
            <v>โรงพยาบาลส่งเสริมสุขภาพตำบลบ้านสระโคล่</v>
          </cell>
        </row>
        <row r="1560">
          <cell r="A1560" t="str">
            <v>โรงพยาบาลส่งเสริมสุขภาพตำบลบ้านสันติบันเทิง</v>
          </cell>
        </row>
        <row r="1561">
          <cell r="A1561" t="str">
            <v>โรงพยาบาลส่งเสริมสุขภาพตำบลบ้านสุพรรณพนมทอง</v>
          </cell>
        </row>
        <row r="1562">
          <cell r="A1562" t="str">
            <v>โรงพยาบาลส่งเสริมสุขภาพตำบลบ้านเสาหิน</v>
          </cell>
        </row>
        <row r="1563">
          <cell r="A1563" t="str">
            <v>โรงพยาบาลส่งเสริมสุขภาพตำบลบ้านแสนสุขพัฒนา</v>
          </cell>
        </row>
        <row r="1564">
          <cell r="A1564" t="str">
            <v>โรงพยาบาลส่งเสริมสุขภาพตำบลบ้านหนองขมิ้น</v>
          </cell>
        </row>
        <row r="1565">
          <cell r="A1565" t="str">
            <v>โรงพยาบาลส่งเสริมสุขภาพตำบลบ้านหนองเตาอิฐ</v>
          </cell>
        </row>
        <row r="1566">
          <cell r="A1566" t="str">
            <v>โรงพยาบาลส่งเสริมสุขภาพตำบลบ้านหนองนา</v>
          </cell>
        </row>
        <row r="1567">
          <cell r="A1567" t="str">
            <v>โรงพยาบาลส่งเสริมสุขภาพตำบลบ้านหนองปรือ</v>
          </cell>
        </row>
        <row r="1568">
          <cell r="A1568" t="str">
            <v>โรงพยาบาลส่งเสริมสุขภาพตำบลบ้านหนองไผ่</v>
          </cell>
        </row>
        <row r="1569">
          <cell r="A1569" t="str">
            <v>โรงพยาบาลส่งเสริมสุขภาพตำบลบ้านหนองสะแก</v>
          </cell>
        </row>
        <row r="1570">
          <cell r="A1570" t="str">
            <v>โรงพยาบาลส่งเสริมสุขภาพตำบลบ้านหนองหิน</v>
          </cell>
        </row>
        <row r="1571">
          <cell r="A1571" t="str">
            <v>โรงพยาบาลส่งเสริมสุขภาพตำบลบ้านหนองอ้อ</v>
          </cell>
        </row>
        <row r="1572">
          <cell r="A1572" t="str">
            <v>โรงพยาบาลส่งเสริมสุขภาพตำบลบ้านห้วยเจียง</v>
          </cell>
        </row>
        <row r="1573">
          <cell r="A1573" t="str">
            <v>โรงพยาบาลส่งเสริมสุขภาพตำบลบ้านห้วยตีนตั่ง</v>
          </cell>
        </row>
        <row r="1574">
          <cell r="A1574" t="str">
            <v>โรงพยาบาลส่งเสริมสุขภาพตำบลบ้านห้วยทรายเหนือ</v>
          </cell>
        </row>
        <row r="1575">
          <cell r="A1575" t="str">
            <v>โรงพยาบาลส่งเสริมสุขภาพตำบลบ้านหางไหล</v>
          </cell>
        </row>
        <row r="1576">
          <cell r="A1576" t="str">
            <v>โรงพยาบาลส่งเสริมสุขภาพตำบลบ้านแหลมครก</v>
          </cell>
        </row>
        <row r="1577">
          <cell r="A1577" t="str">
            <v>โรงพยาบาลส่งเสริมสุขภาพตำบลบ้านแหลมโพธิ์</v>
          </cell>
        </row>
        <row r="1578">
          <cell r="A1578" t="str">
            <v>โรงพยาบาลส่งเสริมสุขภาพตำบลบ้านแหลมมะค่า</v>
          </cell>
        </row>
        <row r="1579">
          <cell r="A1579" t="str">
            <v>โรงพยาบาลส่งเสริมสุขภาพตำบลบ้านใหม่เจริญผล</v>
          </cell>
        </row>
        <row r="1580">
          <cell r="A1580" t="str">
            <v>โรงพยาบาลส่งเสริมสุขภาพตำบลบ้านใหม่ชัยเจริญ</v>
          </cell>
        </row>
        <row r="1581">
          <cell r="A1581" t="str">
            <v>โรงพยาบาลส่งเสริมสุขภาพตำบลบ้านใหม่ไทยเจริญ</v>
          </cell>
        </row>
        <row r="1582">
          <cell r="A1582" t="str">
            <v>โรงพยาบาลส่งเสริมสุขภาพตำบลบึงกอก</v>
          </cell>
        </row>
        <row r="1583">
          <cell r="A1583" t="str">
            <v>โรงพยาบาลส่งเสริมสุขภาพตำบลบึงพระ</v>
          </cell>
        </row>
        <row r="1584">
          <cell r="A1584" t="str">
            <v>โรงพยาบาลส่งเสริมสุขภาพตำบลปลักแรด</v>
          </cell>
        </row>
        <row r="1585">
          <cell r="A1585" t="str">
            <v>โรงพยาบาลส่งเสริมสุขภาพตำบลปากโทก</v>
          </cell>
        </row>
        <row r="1586">
          <cell r="A1586" t="str">
            <v>โรงพยาบาลส่งเสริมสุขภาพตำบลไผ่ขอดอน</v>
          </cell>
        </row>
        <row r="1587">
          <cell r="A1587" t="str">
            <v>โรงพยาบาลส่งเสริมสุขภาพตำบลไผ่ล้อม</v>
          </cell>
        </row>
        <row r="1588">
          <cell r="A1588" t="str">
            <v>โรงพยาบาลส่งเสริมสุขภาพตำบลพลายชุมพล</v>
          </cell>
        </row>
        <row r="1589">
          <cell r="A1589" t="str">
            <v>โรงพยาบาลส่งเสริมสุขภาพตำบลพันชาลี</v>
          </cell>
        </row>
        <row r="1590">
          <cell r="A1590" t="str">
            <v>โรงพยาบาลส่งเสริมสุขภาพตำบลพันเสา</v>
          </cell>
        </row>
        <row r="1591">
          <cell r="A1591" t="str">
            <v>โรงพยาบาลส่งเสริมสุขภาพตำบลมะขามสูง</v>
          </cell>
        </row>
        <row r="1592">
          <cell r="A1592" t="str">
            <v>โรงพยาบาลส่งเสริมสุขภาพตำบลมะต้อง</v>
          </cell>
        </row>
        <row r="1593">
          <cell r="A1593" t="str">
            <v>โรงพยาบาลส่งเสริมสุขภาพตำบลมะตูม</v>
          </cell>
        </row>
        <row r="1594">
          <cell r="A1594" t="str">
            <v>โรงพยาบาลส่งเสริมสุขภาพตำบลแม่ระกา</v>
          </cell>
        </row>
        <row r="1595">
          <cell r="A1595" t="str">
            <v>โรงพยาบาลส่งเสริมสุขภาพตำบลยางโกลน</v>
          </cell>
        </row>
        <row r="1596">
          <cell r="A1596" t="str">
            <v>โรงพยาบาลส่งเสริมสุขภาพตำบลวงฆ้อง</v>
          </cell>
        </row>
        <row r="1597">
          <cell r="A1597" t="str">
            <v>โรงพยาบาลส่งเสริมสุขภาพตำบลวังนกแอ่น</v>
          </cell>
        </row>
        <row r="1598">
          <cell r="A1598" t="str">
            <v>โรงพยาบาลส่งเสริมสุขภาพตำบลวังน้ำคู้</v>
          </cell>
        </row>
        <row r="1599">
          <cell r="A1599" t="str">
            <v>โรงพยาบาลส่งเสริมสุขภาพตำบลวังพิกุล</v>
          </cell>
        </row>
        <row r="1600">
          <cell r="A1600" t="str">
            <v>โรงพยาบาลส่งเสริมสุขภาพตำบลวังโพรง</v>
          </cell>
        </row>
        <row r="1601">
          <cell r="A1601" t="str">
            <v>โรงพยาบาลส่งเสริมสุขภาพตำบลวังยาง</v>
          </cell>
        </row>
        <row r="1602">
          <cell r="A1602" t="str">
            <v>โรงพยาบาลส่งเสริมสุขภาพตำบลวังวน</v>
          </cell>
        </row>
        <row r="1603">
          <cell r="A1603" t="str">
            <v>โรงพยาบาลส่งเสริมสุขภาพตำบลวังอิทก</v>
          </cell>
        </row>
        <row r="1604">
          <cell r="A1604" t="str">
            <v>โรงพยาบาลส่งเสริมสุขภาพตำบลวัดจันทร์</v>
          </cell>
        </row>
        <row r="1605">
          <cell r="A1605" t="str">
            <v>โรงพยาบาลส่งเสริมสุขภาพตำบลวัดตายม</v>
          </cell>
        </row>
        <row r="1606">
          <cell r="A1606" t="str">
            <v>โรงพยาบาลส่งเสริมสุขภาพตำบลวัดพริก</v>
          </cell>
        </row>
        <row r="1607">
          <cell r="A1607" t="str">
            <v>โรงพยาบาลส่งเสริมสุขภาพตำบลศรีภิรมย์</v>
          </cell>
        </row>
        <row r="1608">
          <cell r="A1608" t="str">
            <v>โรงพยาบาลส่งเสริมสุขภาพตำบลสนามคลี</v>
          </cell>
        </row>
        <row r="1609">
          <cell r="A1609" t="str">
            <v>โรงพยาบาลส่งเสริมสุขภาพตำบลสวนเมี่ยง</v>
          </cell>
        </row>
        <row r="1610">
          <cell r="A1610" t="str">
            <v>โรงพยาบาลส่งเสริมสุขภาพตำบลหนองกะท้าว</v>
          </cell>
        </row>
        <row r="1611">
          <cell r="A1611" t="str">
            <v>โรงพยาบาลส่งเสริมสุขภาพตำบลหนองกุลา</v>
          </cell>
        </row>
        <row r="1612">
          <cell r="A1612" t="str">
            <v>โรงพยาบาลส่งเสริมสุขภาพตำบลหนองแขม</v>
          </cell>
        </row>
        <row r="1613">
          <cell r="A1613" t="str">
            <v>โรงพยาบาลส่งเสริมสุขภาพตำบลหนองพระ</v>
          </cell>
        </row>
        <row r="1614">
          <cell r="A1614" t="str">
            <v>โรงพยาบาลส่งเสริมสุขภาพตำบลห้วยเฮี้ย</v>
          </cell>
        </row>
        <row r="1615">
          <cell r="A1615" t="str">
            <v>โรงพยาบาลส่งเสริมสุขภาพตำบลหอกลอง</v>
          </cell>
        </row>
        <row r="1616">
          <cell r="A1616" t="str">
            <v>โรงพยาบาลส่งเสริมสุขภาพตำบลหัวรอ</v>
          </cell>
        </row>
        <row r="1617">
          <cell r="A1617" t="str">
            <v>โรงพยาบาลส่งเสริมสุขภาพตำบลหินลาด</v>
          </cell>
        </row>
        <row r="1618">
          <cell r="A1618" t="str">
            <v>โรงพยาบาลส่งเสริมสุขภาพตำบลอรัญญิก</v>
          </cell>
        </row>
        <row r="1619">
          <cell r="A1619" t="str">
            <v>สถานีอนามัยเฉลิมพระเกียรติ 60 พรรษา นวมินทราชินี จ.พิษณุโลก</v>
          </cell>
        </row>
        <row r="1620">
          <cell r="A1620" t="str">
            <v>โรงพยาบาลส่งเสริมสุขภาพตำบลกกเดื่อ ตำบลบ้านติ้ว</v>
          </cell>
        </row>
        <row r="1621">
          <cell r="A1621" t="str">
            <v>โรงพยาบาลส่งเสริมสุขภาพตำบลกงกะยาง ตำบลบ้านโคก</v>
          </cell>
        </row>
        <row r="1622">
          <cell r="A1622" t="str">
            <v>โรงพยาบาลส่งเสริมสุขภาพตำบลกองทูล ตำบลกองทูล</v>
          </cell>
        </row>
        <row r="1623">
          <cell r="A1623" t="str">
            <v>โรงพยาบาลส่งเสริมสุขภาพตำบลเกษมสุข ตำบลเพชรละคร</v>
          </cell>
        </row>
        <row r="1624">
          <cell r="A1624" t="str">
            <v>โรงพยาบาลส่งเสริมสุขภาพตำบลเกาะแก้ว ตำบลคลองกระจัง</v>
          </cell>
        </row>
        <row r="1625">
          <cell r="A1625" t="str">
            <v>โรงพยาบาลส่งเสริมสุขภาพตำบลแก่งหินปูน ตำบลสามแยก</v>
          </cell>
        </row>
        <row r="1626">
          <cell r="A1626" t="str">
            <v>โรงพยาบาลส่งเสริมสุขภาพตำบลเข็กน้อย ตำบลเข็กน้อย</v>
          </cell>
        </row>
        <row r="1627">
          <cell r="A1627" t="str">
            <v>โรงพยาบาลส่งเสริมสุขภาพตำบลเขาพลวง ตำบลสระแก้ว</v>
          </cell>
        </row>
        <row r="1628">
          <cell r="A1628" t="str">
            <v>โรงพยาบาลส่งเสริมสุขภาพตำบลเขาแม่แก่ ตำบลลาดแค</v>
          </cell>
        </row>
        <row r="1629">
          <cell r="A1629" t="str">
            <v>โรงพยาบาลส่งเสริมสุขภาพตำบลคลองน้ำคัน ตำบลซับเปิบ</v>
          </cell>
        </row>
        <row r="1630">
          <cell r="A1630" t="str">
            <v>โรงพยาบาลส่งเสริมสุขภาพตำบลโคกปรง ตำบลโคกปรง</v>
          </cell>
        </row>
        <row r="1631">
          <cell r="A1631" t="str">
            <v>โรงพยาบาลส่งเสริมสุขภาพตำบลโคกมน ตำบลโคกมน</v>
          </cell>
        </row>
        <row r="1632">
          <cell r="A1632" t="str">
            <v>โรงพยาบาลส่งเสริมสุขภาพตำบลโคกสะอาด ตำบลโคกสะอาด</v>
          </cell>
        </row>
        <row r="1633">
          <cell r="A1633" t="str">
            <v>โรงพยาบาลส่งเสริมสุขภาพตำบลโคกสำราญ ตำบลบ้านกล้วย</v>
          </cell>
        </row>
        <row r="1634">
          <cell r="A1634" t="str">
            <v>โรงพยาบาลส่งเสริมสุขภาพตำบลโคกสูง ตำบลท่าแดง</v>
          </cell>
        </row>
        <row r="1635">
          <cell r="A1635" t="str">
            <v>โรงพยาบาลส่งเสริมสุขภาพตำบลชอนไพร ตำบลชอนไพร</v>
          </cell>
        </row>
        <row r="1636">
          <cell r="A1636" t="str">
            <v>โรงพยาบาลส่งเสริมสุขภาพตำบลช้างตะลูด ตำบลช้างตะลูด</v>
          </cell>
        </row>
        <row r="1637">
          <cell r="A1637" t="str">
            <v>โรงพยาบาลส่งเสริมสุขภาพตำบลซับน้อย ตำบลซับน้อย</v>
          </cell>
        </row>
        <row r="1638">
          <cell r="A1638" t="str">
            <v>โรงพยาบาลส่งเสริมสุขภาพตำบลซับบอน ตำบลกันจุ</v>
          </cell>
        </row>
        <row r="1639">
          <cell r="A1639" t="str">
            <v>โรงพยาบาลส่งเสริมสุขภาพตำบลซับเปิบ ตำบลซับเปิบ</v>
          </cell>
        </row>
        <row r="1640">
          <cell r="A1640" t="str">
            <v>โรงพยาบาลส่งเสริมสุขภาพตำบลซับพุทรา ตำบลซับพุทรา</v>
          </cell>
        </row>
        <row r="1641">
          <cell r="A1641" t="str">
            <v>โรงพยาบาลส่งเสริมสุขภาพตำบลซับสมพงษ์ ตำบลซับไม้แดง</v>
          </cell>
        </row>
        <row r="1642">
          <cell r="A1642" t="str">
            <v>โรงพยาบาลส่งเสริมสุขภาพตำบลดงขวาง ตำบลน้ำชุน</v>
          </cell>
        </row>
        <row r="1643">
          <cell r="A1643" t="str">
            <v>โรงพยาบาลส่งเสริมสุขภาพตำบลดงคล้อ ตำบลวังกวาง</v>
          </cell>
        </row>
        <row r="1644">
          <cell r="A1644" t="str">
            <v>โรงพยาบาลส่งเสริมสุขภาพตำบลดงน้อย ตำบลช้างตะลูด</v>
          </cell>
        </row>
        <row r="1645">
          <cell r="A1645" t="str">
            <v>โรงพยาบาลส่งเสริมสุขภาพตำบลดงมูลเหล็ก ตำบลดงมูลเหล็ก</v>
          </cell>
        </row>
        <row r="1646">
          <cell r="A1646" t="str">
            <v>โรงพยาบาลส่งเสริมสุขภาพตำบลดงหลง ตำบลท้ายดง</v>
          </cell>
        </row>
        <row r="1647">
          <cell r="A1647" t="str">
            <v>โรงพยาบาลส่งเสริมสุขภาพตำบลด่านช้าง  ตำบลท้ายดง</v>
          </cell>
        </row>
        <row r="1648">
          <cell r="A1648" t="str">
            <v>โรงพยาบาลส่งเสริมสุขภาพตำบลตะกุดไร ตำบลตะกุดไร</v>
          </cell>
        </row>
        <row r="1649">
          <cell r="A1649" t="str">
            <v>โรงพยาบาลส่งเสริมสุขภาพตำบลตะเบาะ ตำบลตะเบาะ</v>
          </cell>
        </row>
        <row r="1650">
          <cell r="A1650" t="str">
            <v>โรงพยาบาลส่งเสริมสุขภาพตำบลตาดกลอย ตำบลตาดกลอย</v>
          </cell>
        </row>
        <row r="1651">
          <cell r="A1651" t="str">
            <v>โรงพยาบาลส่งเสริมสุขภาพตำบลถ้ำน้ำบัง ตำบลนายม</v>
          </cell>
        </row>
        <row r="1652">
          <cell r="A1652" t="str">
            <v>โรงพยาบาลส่งเสริมสุขภาพตำบลทับเบิก ตำบลวังบาล</v>
          </cell>
        </row>
        <row r="1653">
          <cell r="A1653" t="str">
            <v>โรงพยาบาลส่งเสริมสุขภาพตำบลท่าช้าง ตำบลตาลเดี่ยว</v>
          </cell>
        </row>
        <row r="1654">
          <cell r="A1654" t="str">
            <v>โรงพยาบาลส่งเสริมสุขภาพตำบลท่าด้วง ตำบลท่าด้วง</v>
          </cell>
        </row>
        <row r="1655">
          <cell r="A1655" t="str">
            <v>โรงพยาบาลส่งเสริมสุขภาพตำบลท่าผู ตำบลหินฮาว</v>
          </cell>
        </row>
        <row r="1656">
          <cell r="A1656" t="str">
            <v>โรงพยาบาลส่งเสริมสุขภาพตำบลท่าพล ตำบลท่าพล</v>
          </cell>
        </row>
        <row r="1657">
          <cell r="A1657" t="str">
            <v>โรงพยาบาลส่งเสริมสุขภาพตำบลท่ามะกล้วย ตำบลวัดป่า</v>
          </cell>
        </row>
        <row r="1658">
          <cell r="A1658" t="str">
            <v>โรงพยาบาลส่งเสริมสุขภาพตำบลท่าโรง ตำบลท่าโรง</v>
          </cell>
        </row>
        <row r="1659">
          <cell r="A1659" t="str">
            <v>โรงพยาบาลส่งเสริมสุขภาพตำบลทุ่งเศรษฐี ตำบลสระกรวด</v>
          </cell>
        </row>
        <row r="1660">
          <cell r="A1660" t="str">
            <v>โรงพยาบาลส่งเสริมสุขภาพตำบลธารทิพย์ ตำบลบุ่งน้ำเต้า</v>
          </cell>
        </row>
        <row r="1661">
          <cell r="A1661" t="str">
            <v>โรงพยาบาลส่งเสริมสุขภาพตำบลนาเกาะ ตำบลนาเกาะ</v>
          </cell>
        </row>
        <row r="1662">
          <cell r="A1662" t="str">
            <v>โรงพยาบาลส่งเสริมสุขภาพตำบลนาข้าวดอ  ตำบลวังโบสถ์</v>
          </cell>
        </row>
        <row r="1663">
          <cell r="A1663" t="str">
            <v>โรงพยาบาลส่งเสริมสุขภาพตำบลนางั่ว ตำบลนางั่ว</v>
          </cell>
        </row>
        <row r="1664">
          <cell r="A1664" t="str">
            <v>โรงพยาบาลส่งเสริมสุขภาพตำบลนาเฉลียง ตำบลนาเฉลียง</v>
          </cell>
        </row>
        <row r="1665">
          <cell r="A1665" t="str">
            <v>โรงพยาบาลส่งเสริมสุขภาพตำบลนาซำ ตำบลนาซำ</v>
          </cell>
        </row>
        <row r="1666">
          <cell r="A1666" t="str">
            <v>โรงพยาบาลส่งเสริมสุขภาพตำบลนาตระกรุด ตำบลศรีเทพ</v>
          </cell>
        </row>
        <row r="1667">
          <cell r="A1667" t="str">
            <v>โรงพยาบาลส่งเสริมสุขภาพตำบลนาน้ำโครม ตำบลนาน้ำโครม</v>
          </cell>
        </row>
        <row r="1668">
          <cell r="A1668" t="str">
            <v>โรงพยาบาลส่งเสริมสุขภาพตำบลนาป่า   ตำบลนาป่า</v>
          </cell>
        </row>
        <row r="1669">
          <cell r="A1669" t="str">
            <v>โรงพยาบาลส่งเสริมสุขภาพตำบลนายาว ตำบลทุ่งสมอ</v>
          </cell>
        </row>
        <row r="1670">
          <cell r="A1670" t="str">
            <v>โรงพยาบาลส่งเสริมสุขภาพตำบลนาไร่เดียว ตำบลท่าโรง</v>
          </cell>
        </row>
        <row r="1671">
          <cell r="A1671" t="str">
            <v>โรงพยาบาลส่งเสริมสุขภาพตำบลนาสนุ่น ตำบลนาสนุ่น</v>
          </cell>
        </row>
        <row r="1672">
          <cell r="A1672" t="str">
            <v>โรงพยาบาลส่งเสริมสุขภาพตำบลน้ำก้อ ตำบลน้ำก้อ</v>
          </cell>
        </row>
        <row r="1673">
          <cell r="A1673" t="str">
            <v>โรงพยาบาลส่งเสริมสุขภาพตำบลน้ำชุนใหญ่ ตำบลน้ำชุน</v>
          </cell>
        </row>
        <row r="1674">
          <cell r="A1674" t="str">
            <v>โรงพยาบาลส่งเสริมสุขภาพตำบลน้ำดุก ตำบลปากช่อง</v>
          </cell>
        </row>
        <row r="1675">
          <cell r="A1675" t="str">
            <v>โรงพยาบาลส่งเสริมสุขภาพตำบลน้ำร้อน ตำบลน้ำร้อน</v>
          </cell>
        </row>
        <row r="1676">
          <cell r="A1676" t="str">
            <v>โรงพยาบาลส่งเสริมสุขภาพตำบลน้ำร้อน ตำบลน้ำร้อน</v>
          </cell>
        </row>
        <row r="1677">
          <cell r="A1677" t="str">
            <v>โรงพยาบาลส่งเสริมสุขภาพตำบลน้ำอ้อม ตำบลวังหิน</v>
          </cell>
        </row>
        <row r="1678">
          <cell r="A1678" t="str">
            <v>โรงพยาบาลส่งเสริมสุขภาพตำบลน้ำเฮี้ย ตำบลน้ำเฮี้ย</v>
          </cell>
        </row>
        <row r="1679">
          <cell r="A1679" t="str">
            <v>โรงพยาบาลส่งเสริมสุขภาพตำบลโนนสง่า ตำบลยางสาว</v>
          </cell>
        </row>
        <row r="1680">
          <cell r="A1680" t="str">
            <v>โรงพยาบาลส่งเสริมสุขภาพตำบลบ่อไทย ตำบลบ่อไทย</v>
          </cell>
        </row>
        <row r="1681">
          <cell r="A1681" t="str">
            <v>โรงพยาบาลส่งเสริมสุขภาพตำบลบ่อรัง ตำบลบ่อรัง</v>
          </cell>
        </row>
        <row r="1682">
          <cell r="A1682" t="str">
            <v>โรงพยาบาลส่งเสริมสุขภาพตำบลบัววัฒนา ตำบลบัววัฒนา</v>
          </cell>
        </row>
        <row r="1683">
          <cell r="A1683" t="str">
            <v>โรงพยาบาลส่งเสริมสุขภาพตำบลบ้านกลาง ตำบลบ้านกลาง</v>
          </cell>
        </row>
        <row r="1684">
          <cell r="A1684" t="str">
            <v>โรงพยาบาลส่งเสริมสุขภาพตำบลบ้านกลาง ตำบลวังท่าดี</v>
          </cell>
        </row>
        <row r="1685">
          <cell r="A1685" t="str">
            <v>โรงพยาบาลส่งเสริมสุขภาพตำบลบ้านโคก ตำบลบ้านโคก</v>
          </cell>
        </row>
        <row r="1686">
          <cell r="A1686" t="str">
            <v>โรงพยาบาลส่งเสริมสุขภาพตำบลบ้านติ้ว ตำบลบ้านติ้ว</v>
          </cell>
        </row>
        <row r="1687">
          <cell r="A1687" t="str">
            <v>โรงพยาบาลส่งเสริมสุขภาพตำบลบ้านท่าเยี่ยม  ตำบลท่าแดง</v>
          </cell>
        </row>
        <row r="1688">
          <cell r="A1688" t="str">
            <v>โรงพยาบาลส่งเสริมสุขภาพตำบลบ้านน้ำพุ</v>
          </cell>
        </row>
        <row r="1689">
          <cell r="A1689" t="str">
            <v>โรงพยาบาลส่งเสริมสุขภาพตำบลบ้านเนิน ตำบลบ้านเนิน</v>
          </cell>
        </row>
        <row r="1690">
          <cell r="A1690" t="str">
            <v>โรงพยาบาลส่งเสริมสุขภาพตำบลบ้านพลำ ตำบลป่าเลา</v>
          </cell>
        </row>
        <row r="1691">
          <cell r="A1691" t="str">
            <v>โรงพยาบาลส่งเสริมสุขภาพตำบลบ้านพี้ ตำบลบ้านโตก</v>
          </cell>
        </row>
        <row r="1692">
          <cell r="A1692" t="str">
            <v>โรงพยาบาลส่งเสริมสุขภาพตำบลบ้านโภชน์ ตำบลบ้านโภชน์</v>
          </cell>
        </row>
        <row r="1693">
          <cell r="A1693" t="str">
            <v>โรงพยาบาลส่งเสริมสุขภาพตำบลบ้านไร่ ตำบลบ้านไร่</v>
          </cell>
        </row>
        <row r="1694">
          <cell r="A1694" t="str">
            <v>โรงพยาบาลส่งเสริมสุขภาพตำบลบ้านวังกวาง ตำบลวังกวาง</v>
          </cell>
        </row>
        <row r="1695">
          <cell r="A1695" t="str">
            <v>โรงพยาบาลส่งเสริมสุขภาพตำบลบ้านโสก ตำบลบ้านโสก</v>
          </cell>
        </row>
        <row r="1696">
          <cell r="A1696" t="str">
            <v>โรงพยาบาลส่งเสริมสุขภาพตำบลบ้านหัวนา ตำบลบุ่งคล้า</v>
          </cell>
        </row>
        <row r="1697">
          <cell r="A1697" t="str">
            <v>โรงพยาบาลส่งเสริมสุขภาพตำบลบึงกระจับ ตำบลบึงกระจับ</v>
          </cell>
        </row>
        <row r="1698">
          <cell r="A1698" t="str">
            <v>โรงพยาบาลส่งเสริมสุขภาพตำบลบุ่งคล้า    ตำบลดงขุย</v>
          </cell>
        </row>
        <row r="1699">
          <cell r="A1699" t="str">
            <v>โรงพยาบาลส่งเสริมสุขภาพตำบลบุ่งน้ำเต้า ตำบลบุ่งน้ำเต้า</v>
          </cell>
        </row>
        <row r="1700">
          <cell r="A1700" t="str">
            <v>โรงพยาบาลส่งเสริมสุขภาพตำบลปากช่อง ตำบลปากช่อง</v>
          </cell>
        </row>
        <row r="1701">
          <cell r="A1701" t="str">
            <v>โรงพยาบาลส่งเสริมสุขภาพตำบลปากดุก ตำบลปากดุก</v>
          </cell>
        </row>
        <row r="1702">
          <cell r="A1702" t="str">
            <v>โรงพยาบาลส่งเสริมสุขภาพตำบลป่าคา ตำบลแคมป์สน</v>
          </cell>
        </row>
        <row r="1703">
          <cell r="A1703" t="str">
            <v>โรงพยาบาลส่งเสริมสุขภาพตำบลป่าแดง ตำบลเขาค้อ</v>
          </cell>
        </row>
        <row r="1704">
          <cell r="A1704" t="str">
            <v>โรงพยาบาลส่งเสริมสุขภาพตำบลป่าแดง ตำบลป่าเลา</v>
          </cell>
        </row>
        <row r="1705">
          <cell r="A1705" t="str">
            <v>โรงพยาบาลส่งเสริมสุขภาพตำบลปานสุขุม ตำบลเขาค้อ</v>
          </cell>
        </row>
        <row r="1706">
          <cell r="A1706" t="str">
            <v>โรงพยาบาลส่งเสริมสุขภาพตำบลโป่งนกแก้ว ตำบลตะกุดไร</v>
          </cell>
        </row>
        <row r="1707">
          <cell r="A1707" t="str">
            <v>โรงพยาบาลส่งเสริมสุขภาพตำบลโป่งหว้า   ตำบลห้วยใหญ่</v>
          </cell>
        </row>
        <row r="1708">
          <cell r="A1708" t="str">
            <v>โรงพยาบาลส่งเสริมสุขภาพตำบลฝายนาแซง ตำบลฝายนาแซง</v>
          </cell>
        </row>
        <row r="1709">
          <cell r="A1709" t="str">
            <v>โรงพยาบาลส่งเสริมสุขภาพตำบลพญาวัง ตำบลพญาวัง</v>
          </cell>
        </row>
        <row r="1710">
          <cell r="A1710" t="str">
            <v>โรงพยาบาลส่งเสริมสุขภาพตำบลพนานิคม ตำบลบ้านโตก</v>
          </cell>
        </row>
        <row r="1711">
          <cell r="A1711" t="str">
            <v>โรงพยาบาลส่งเสริมสุขภาพตำบลพัฒนวรพงษ์ ตำบลริมสีม่วง</v>
          </cell>
        </row>
        <row r="1712">
          <cell r="A1712" t="str">
            <v>โรงพยาบาลส่งเสริมสุขภาพตำบลพุขาม ตำบลพุขาม</v>
          </cell>
        </row>
        <row r="1713">
          <cell r="A1713" t="str">
            <v>โรงพยาบาลส่งเสริมสุขภาพตำบลพุเตย ตำบลพุเตย</v>
          </cell>
        </row>
        <row r="1714">
          <cell r="A1714" t="str">
            <v>โรงพยาบาลส่งเสริมสุขภาพตำบลเพชรละคร ตำบลเพชรละคร</v>
          </cell>
        </row>
        <row r="1715">
          <cell r="A1715" t="str">
            <v>โรงพยาบาลส่งเสริมสุขภาพตำบลโพทะเล ตำบลซับสมบูรณ์</v>
          </cell>
        </row>
        <row r="1716">
          <cell r="A1716" t="str">
            <v>โรงพยาบาลส่งเสริมสุขภาพตำบลยางงาม ตำบลยางงาม</v>
          </cell>
        </row>
        <row r="1717">
          <cell r="A1717" t="str">
            <v>โรงพยาบาลส่งเสริมสุขภาพตำบลยางจ่า ตำบลภูน้ำหยด</v>
          </cell>
        </row>
        <row r="1718">
          <cell r="A1718" t="str">
            <v>โรงพยาบาลส่งเสริมสุขภาพตำบลยางลาด ตำบลระวิง</v>
          </cell>
        </row>
        <row r="1719">
          <cell r="A1719" t="str">
            <v>โรงพยาบาลส่งเสริมสุขภาพตำบลรวมทรัพย์ ตำบลภูน้ำหยด</v>
          </cell>
        </row>
        <row r="1720">
          <cell r="A1720" t="str">
            <v>โรงพยาบาลส่งเสริมสุขภาพตำบลระวิง ตำบลระวิง</v>
          </cell>
        </row>
        <row r="1721">
          <cell r="A1721" t="str">
            <v>โรงพยาบาลส่งเสริมสุขภาพตำบลราหุล ตำบลบึงสามพัน</v>
          </cell>
        </row>
        <row r="1722">
          <cell r="A1722" t="str">
            <v>โรงพยาบาลส่งเสริมสุขภาพตำบลรื่นฤดี ตำบลสะเดาะพง</v>
          </cell>
        </row>
        <row r="1723">
          <cell r="A1723" t="str">
            <v>โรงพยาบาลส่งเสริมสุขภาพตำบลลาดแค ตำบลลาดแค</v>
          </cell>
        </row>
        <row r="1724">
          <cell r="A1724" t="str">
            <v>โรงพยาบาลส่งเสริมสุขภาพตำบลลานบ่า ตำบลลานบ่า</v>
          </cell>
        </row>
        <row r="1725">
          <cell r="A1725" t="str">
            <v>โรงพยาบาลส่งเสริมสุขภาพตำบลวังกระดาษเงิน ตำบลท้ายดง</v>
          </cell>
        </row>
        <row r="1726">
          <cell r="A1726" t="str">
            <v>โรงพยาบาลส่งเสริมสุขภาพตำบลวังขอน ตำบลคลองกระจัง</v>
          </cell>
        </row>
        <row r="1727">
          <cell r="A1727" t="str">
            <v>โรงพยาบาลส่งเสริมสุขภาพตำบลวังขอน ตำบลตาดกลอย</v>
          </cell>
        </row>
        <row r="1728">
          <cell r="A1728" t="str">
            <v>โรงพยาบาลส่งเสริมสุขภาพตำบลวังชมภู    ตำบลวังชมภู</v>
          </cell>
        </row>
        <row r="1729">
          <cell r="A1729" t="str">
            <v>โรงพยาบาลส่งเสริมสุขภาพตำบลวังซอง ตำบลท่าพล</v>
          </cell>
        </row>
        <row r="1730">
          <cell r="A1730" t="str">
            <v>โรงพยาบาลส่งเสริมสุขภาพตำบลวังบาล ตำบลวังบาล</v>
          </cell>
        </row>
        <row r="1731">
          <cell r="A1731" t="str">
            <v>โรงพยาบาลส่งเสริมสุขภาพตำบลวังไผ่ ตำบลบ่อรัง</v>
          </cell>
        </row>
        <row r="1732">
          <cell r="A1732" t="str">
            <v>โรงพยาบาลส่งเสริมสุขภาพตำบลวังพิกุล ต.วังพิกุล</v>
          </cell>
        </row>
        <row r="1733">
          <cell r="A1733" t="str">
            <v>โรงพยาบาลส่งเสริมสุขภาพตำบลวังมล ตำบลท่าอิบุญ</v>
          </cell>
        </row>
        <row r="1734">
          <cell r="A1734" t="str">
            <v>โรงพยาบาลส่งเสริมสุขภาพตำบลวังยาว ตำบลปากช่อง</v>
          </cell>
        </row>
        <row r="1735">
          <cell r="A1735" t="str">
            <v>โรงพยาบาลส่งเสริมสุขภาพตำบลวังร่อง ตำบลห้วยไร่</v>
          </cell>
        </row>
        <row r="1736">
          <cell r="A1736" t="str">
            <v>โรงพยาบาลส่งเสริมสุขภาพตำบลวังวัด ตำบลยางสาว</v>
          </cell>
        </row>
        <row r="1737">
          <cell r="A1737" t="str">
            <v>โรงพยาบาลส่งเสริมสุขภาพตำบลวังศาล ตำบลวังศาล</v>
          </cell>
        </row>
        <row r="1738">
          <cell r="A1738" t="str">
            <v>โรงพยาบาลส่งเสริมสุขภาพตำบลวังหิน ตำบลวังหิน</v>
          </cell>
        </row>
        <row r="1739">
          <cell r="A1739" t="str">
            <v>โรงพยาบาลส่งเสริมสุขภาพตำบลวังใหญ่ ตำบลวังใหญ่</v>
          </cell>
        </row>
        <row r="1740">
          <cell r="A1740" t="str">
            <v>โรงพยาบาลส่งเสริมสุขภาพตำบลศรีมงคล ตำบลศรีมงคล</v>
          </cell>
        </row>
        <row r="1741">
          <cell r="A1741" t="str">
            <v>โรงพยาบาลส่งเสริมสุขภาพตำบลศาลาลาย ตำบลศาลาลาย</v>
          </cell>
        </row>
        <row r="1742">
          <cell r="A1742" t="str">
            <v>โรงพยาบาลส่งเสริมสุขภาพตำบลสงเปลือย ตำบลศิลา</v>
          </cell>
        </row>
        <row r="1743">
          <cell r="A1743" t="str">
            <v>โรงพยาบาลส่งเสริมสุขภาพตำบลสะเดียง  ตำบลสะเดียง</v>
          </cell>
        </row>
        <row r="1744">
          <cell r="A1744" t="str">
            <v>โรงพยาบาลส่งเสริมสุขภาพตำบลสันติธรรม ตำบลประดู่งาม</v>
          </cell>
        </row>
        <row r="1745">
          <cell r="A1745" t="str">
            <v>โรงพยาบาลส่งเสริมสุขภาพตำบลเสลียงแห้ง ตำบลหนองแม่นา</v>
          </cell>
        </row>
        <row r="1746">
          <cell r="A1746" t="str">
            <v>โรงพยาบาลส่งเสริมสุขภาพตำบลหนองโก ตำบลท่าข้าม</v>
          </cell>
        </row>
        <row r="1747">
          <cell r="A1747" t="str">
            <v>โรงพยาบาลส่งเสริมสุขภาพตำบลหนองไขว่ ตำบลหนองไขว่</v>
          </cell>
        </row>
        <row r="1748">
          <cell r="A1748" t="str">
            <v>โรงพยาบาลส่งเสริมสุขภาพตำบลหนองคัน ตำบลบุ่งคล้า</v>
          </cell>
        </row>
        <row r="1749">
          <cell r="A1749" t="str">
            <v>โรงพยาบาลส่งเสริมสุขภาพตำบลหนองแจง ตำบลหนองแจง</v>
          </cell>
        </row>
        <row r="1750">
          <cell r="A1750" t="str">
            <v>โรงพยาบาลส่งเสริมสุขภาพตำบลหนองบัว ตำบลสักหลง</v>
          </cell>
        </row>
        <row r="1751">
          <cell r="A1751" t="str">
            <v>โรงพยาบาลส่งเสริมสุขภาพตำบลหนองผักบุ้ง ตำบลนายม</v>
          </cell>
        </row>
        <row r="1752">
          <cell r="A1752" t="str">
            <v>โรงพยาบาลส่งเสริมสุขภาพตำบลหนองแม่นา ตำบลหนองแม่นา</v>
          </cell>
        </row>
        <row r="1753">
          <cell r="A1753" t="str">
            <v>โรงพยาบาลส่งเสริมสุขภาพตำบลหนองย่างทอย ตำบลหนองย่างทอย</v>
          </cell>
        </row>
        <row r="1754">
          <cell r="A1754" t="str">
            <v>โรงพยาบาลส่งเสริมสุขภาพตำบลหนองยาว ตำบลหินฮาว</v>
          </cell>
        </row>
        <row r="1755">
          <cell r="A1755" t="str">
            <v>โรงพยาบาลส่งเสริมสุขภาพตำบลหนองสว่าง ตำบลหนองสว่าง</v>
          </cell>
        </row>
        <row r="1756">
          <cell r="A1756" t="str">
            <v>โรงพยาบาลส่งเสริมสุขภาพตำบลหนองใหญ่ ตำบลลาดแค</v>
          </cell>
        </row>
        <row r="1757">
          <cell r="A1757" t="str">
            <v>โรงพยาบาลส่งเสริมสุขภาพตำบลหลักด่าน ตำบลหลักด่าน</v>
          </cell>
        </row>
        <row r="1758">
          <cell r="A1758" t="str">
            <v>โรงพยาบาลส่งเสริมสุขภาพตำบลห้วยงาช้าง ตำบลพุทธบาท</v>
          </cell>
        </row>
        <row r="1759">
          <cell r="A1759" t="str">
            <v>โรงพยาบาลส่งเสริมสุขภาพตำบลห้วยโป่ง ตำบลห้วยโป่ง</v>
          </cell>
        </row>
        <row r="1760">
          <cell r="A1760" t="str">
            <v>โรงพยาบาลส่งเสริมสุขภาพตำบลห้วยโปร่ง ตำบลบ้านหวาย</v>
          </cell>
        </row>
        <row r="1761">
          <cell r="A1761" t="str">
            <v>โรงพยาบาลส่งเสริมสุขภาพตำบลห้วยมะยม ตำบลนาแซง</v>
          </cell>
        </row>
        <row r="1762">
          <cell r="A1762" t="str">
            <v>โรงพยาบาลส่งเสริมสุขภาพตำบลห้วยระหงษ์ ตำบลปากช่อง</v>
          </cell>
        </row>
        <row r="1763">
          <cell r="A1763" t="str">
            <v>โรงพยาบาลส่งเสริมสุขภาพตำบลห้วยสะแก ตำบลห้วยสะแก</v>
          </cell>
        </row>
        <row r="1764">
          <cell r="A1764" t="str">
            <v>โรงพยาบาลส่งเสริมสุขภาพตำบลห้วยหอย ตำบลวังบาล</v>
          </cell>
        </row>
        <row r="1765">
          <cell r="A1765" t="str">
            <v>โรงพยาบาลส่งเสริมสุขภาพตำบลห้วยใหญ่ ตำบลห้วยใหญ่</v>
          </cell>
        </row>
        <row r="1766">
          <cell r="A1766" t="str">
            <v>โรงพยาบาลส่งเสริมสุขภาพตำบลหินดาดน้อย ตำบลซับสมอทอด</v>
          </cell>
        </row>
        <row r="1767">
          <cell r="A1767" t="str">
            <v>โรงพยาบาลส่งเสริมสุขภาพตำบลหินฮาว ตำบลหินฮาว</v>
          </cell>
        </row>
        <row r="1768">
          <cell r="A1768" t="str">
            <v>โรงพยาบาลส่งเสริมสุขภาพตำบลเหล่าหญ้า ตำบลแคมป์สน</v>
          </cell>
        </row>
        <row r="1769">
          <cell r="A1769" t="str">
            <v>โรงพยาบาลส่งเสริมสุขภาพตำบลอิสานสามัคคี ตำบลวังโบสถ์</v>
          </cell>
        </row>
        <row r="1770">
          <cell r="A1770" t="str">
            <v>โรงพยาบาลส่งเสริมสุขภาพตำบลอุ่มกะทาด  ตำบลศิลา</v>
          </cell>
        </row>
        <row r="1771">
          <cell r="A1771" t="str">
            <v>สถานีอนามัยเฉลิมพระเกียรติ 2530 น้ำลัด ตำบลพุทธบาท</v>
          </cell>
        </row>
        <row r="1772">
          <cell r="A1772" t="str">
            <v>สถานีอนามัยเฉลิมพระเกียรติ 60 พรรษา นวมินทราชินี จ.เพชรบูรณ์</v>
          </cell>
        </row>
        <row r="1773">
          <cell r="A1773" t="str">
            <v>สถานีอนามัยเฉลิมพระเกียรติสมเด็จพระศรีนครินทราบรมราชชนนี(เอิบจิตต์ ยศสุนทร อุทิศ)</v>
          </cell>
        </row>
        <row r="1774">
          <cell r="A1774" t="str">
            <v>โรงพยาบาลส่งเสริมสุขภาพตำบลกง</v>
          </cell>
        </row>
        <row r="1775">
          <cell r="A1775" t="str">
            <v>โรงพยาบาลส่งเสริมสุขภาพตำบลกลางดง</v>
          </cell>
        </row>
        <row r="1776">
          <cell r="A1776" t="str">
            <v>โรงพยาบาลส่งเสริมสุขภาพตำบลเกาะตาเลี้ยง</v>
          </cell>
        </row>
        <row r="1777">
          <cell r="A1777" t="str">
            <v>โรงพยาบาลส่งเสริมสุขภาพตำบลไกรกลาง</v>
          </cell>
        </row>
        <row r="1778">
          <cell r="A1778" t="str">
            <v>โรงพยาบาลส่งเสริมสุขภาพตำบลไกรนอก</v>
          </cell>
        </row>
        <row r="1779">
          <cell r="A1779" t="str">
            <v>โรงพยาบาลส่งเสริมสุขภาพตำบลไกรใน</v>
          </cell>
        </row>
        <row r="1780">
          <cell r="A1780" t="str">
            <v>โรงพยาบาลส่งเสริมสุขภาพตำบลเขาแก้วศรีสมบูรณ์</v>
          </cell>
        </row>
        <row r="1781">
          <cell r="A1781" t="str">
            <v>โรงพยาบาลส่งเสริมสุขภาพตำบลคลองกระจง</v>
          </cell>
        </row>
        <row r="1782">
          <cell r="A1782" t="str">
            <v>โรงพยาบาลส่งเสริมสุขภาพตำบลคลองตาล</v>
          </cell>
        </row>
        <row r="1783">
          <cell r="A1783" t="str">
            <v>โรงพยาบาลส่งเสริมสุขภาพตำบลคลองมะพลับ</v>
          </cell>
        </row>
        <row r="1784">
          <cell r="A1784" t="str">
            <v>โรงพยาบาลส่งเสริมสุขภาพตำบลคลองยาง</v>
          </cell>
        </row>
        <row r="1785">
          <cell r="A1785" t="str">
            <v>โรงพยาบาลส่งเสริมสุขภาพตำบลดงคู่</v>
          </cell>
        </row>
        <row r="1786">
          <cell r="A1786" t="str">
            <v>โรงพยาบาลส่งเสริมสุขภาพตำบลดงเดือย</v>
          </cell>
        </row>
        <row r="1787">
          <cell r="A1787" t="str">
            <v>โรงพยาบาลส่งเสริมสุขภาพตำบลตลิ่งชัน</v>
          </cell>
        </row>
        <row r="1788">
          <cell r="A1788" t="str">
            <v>โรงพยาบาลส่งเสริมสุขภาพตำบลตาลเตี้ย</v>
          </cell>
        </row>
        <row r="1789">
          <cell r="A1789" t="str">
            <v>โรงพยาบาลส่งเสริมสุขภาพตำบลทับผึ้ง</v>
          </cell>
        </row>
        <row r="1790">
          <cell r="A1790" t="str">
            <v>โรงพยาบาลส่งเสริมสุขภาพตำบลท่าชัย</v>
          </cell>
        </row>
        <row r="1791">
          <cell r="A1791" t="str">
            <v>โรงพยาบาลส่งเสริมสุขภาพตำบลท่าทอง</v>
          </cell>
        </row>
        <row r="1792">
          <cell r="A1792" t="str">
            <v>โรงพยาบาลส่งเสริมสุขภาพตำบลทุ่งยางเมือง</v>
          </cell>
        </row>
        <row r="1793">
          <cell r="A1793" t="str">
            <v>โรงพยาบาลส่งเสริมสุขภาพตำบลทุ่งหลวง</v>
          </cell>
        </row>
        <row r="1794">
          <cell r="A1794" t="str">
            <v>โรงพยาบาลส่งเสริมสุขภาพตำบลไทยชนะศึก</v>
          </cell>
        </row>
        <row r="1795">
          <cell r="A1795" t="str">
            <v>โรงพยาบาลส่งเสริมสุขภาพตำบลนครเดิฐ</v>
          </cell>
        </row>
        <row r="1796">
          <cell r="A1796" t="str">
            <v>โรงพยาบาลส่งเสริมสุขภาพตำบลนาขุนไกร</v>
          </cell>
        </row>
        <row r="1797">
          <cell r="A1797" t="str">
            <v>โรงพยาบาลส่งเสริมสุขภาพตำบลนาเชิงคีรี</v>
          </cell>
        </row>
        <row r="1798">
          <cell r="A1798" t="str">
            <v>โรงพยาบาลส่งเสริมสุขภาพตำบลนาทุ่ง</v>
          </cell>
        </row>
        <row r="1799">
          <cell r="A1799" t="str">
            <v>โรงพยาบาลส่งเสริมสุขภาพตำบลน้ำขุม</v>
          </cell>
        </row>
        <row r="1800">
          <cell r="A1800" t="str">
            <v>โรงพยาบาลส่งเสริมสุขภาพตำบลน้ำพุ</v>
          </cell>
        </row>
        <row r="1801">
          <cell r="A1801" t="str">
            <v>โรงพยาบาลส่งเสริมสุขภาพตำบลบ้านกกแรต ตำบลกกแรต</v>
          </cell>
        </row>
        <row r="1802">
          <cell r="A1802" t="str">
            <v>โรงพยาบาลส่งเสริมสุขภาพตำบลบ้านกล้วย</v>
          </cell>
        </row>
        <row r="1803">
          <cell r="A1803" t="str">
            <v>โรงพยาบาลส่งเสริมสุขภาพตำบลบ้านแก่ง</v>
          </cell>
        </row>
        <row r="1804">
          <cell r="A1804" t="str">
            <v>โรงพยาบาลส่งเสริมสุขภาพตำบลบ้านขอนซุง ตำบลเมืองบางขลัง</v>
          </cell>
        </row>
        <row r="1805">
          <cell r="A1805" t="str">
            <v>โรงพยาบาลส่งเสริมสุขภาพตำบลบ้านขุนนาวัง ตำบลนาเชิงคีรี</v>
          </cell>
        </row>
        <row r="1806">
          <cell r="A1806" t="str">
            <v>โรงพยาบาลส่งเสริมสุขภาพตำบลบ้านคลองด่าน ตำบลบ้านสวน</v>
          </cell>
        </row>
        <row r="1807">
          <cell r="A1807" t="str">
            <v>โรงพยาบาลส่งเสริมสุขภาพตำบลบ้านคลองสะเกษ ตำบลวังน้ำขาว</v>
          </cell>
        </row>
        <row r="1808">
          <cell r="A1808" t="str">
            <v>โรงพยาบาลส่งเสริมสุขภาพตำบลบ้านซ่าน</v>
          </cell>
        </row>
        <row r="1809">
          <cell r="A1809" t="str">
            <v>โรงพยาบาลส่งเสริมสุขภาพตำบลบ้านดงย่าปา ตำบลบ้านตึก</v>
          </cell>
        </row>
        <row r="1810">
          <cell r="A1810" t="str">
            <v>โรงพยาบาลส่งเสริมสุขภาพตำบลบ้านด่าน</v>
          </cell>
        </row>
        <row r="1811">
          <cell r="A1811" t="str">
            <v>โรงพยาบาลส่งเสริมสุขภาพตำบลบ้านตึก</v>
          </cell>
        </row>
        <row r="1812">
          <cell r="A1812" t="str">
            <v>โรงพยาบาลส่งเสริมสุขภาพตำบลบ้านเตว็ดนอก ตำบลทับผึ้ง</v>
          </cell>
        </row>
        <row r="1813">
          <cell r="A1813" t="str">
            <v>โรงพยาบาลส่งเสริมสุขภาพตำบลบ้านท่าฉนวน ตำบลท่าฉนวน</v>
          </cell>
        </row>
        <row r="1814">
          <cell r="A1814" t="str">
            <v>โรงพยาบาลส่งเสริมสุขภาพตำบลบ้านท่าโพธิ์ ตำบลแม่สำ</v>
          </cell>
        </row>
        <row r="1815">
          <cell r="A1815" t="str">
            <v>โรงพยาบาลส่งเสริมสุขภาพตำบลบ้านท่ามักกะสัง  ตำบลราวต้นจัทร์</v>
          </cell>
        </row>
        <row r="1816">
          <cell r="A1816" t="str">
            <v>โรงพยาบาลส่งเสริมสุขภาพตำบลบ้านท่าวิเศษ ตำบลบ้านใหม่ชัยมงคล</v>
          </cell>
        </row>
        <row r="1817">
          <cell r="A1817" t="str">
            <v>โรงพยาบาลส่งเสริมสุขภาพตำบลบ้านนา</v>
          </cell>
        </row>
        <row r="1818">
          <cell r="A1818" t="str">
            <v>โรงพยาบาลส่งเสริมสุขภาพตำบลบ้านน้ำเรื่อง ตำบลท่าฉนวน</v>
          </cell>
        </row>
        <row r="1819">
          <cell r="A1819" t="str">
            <v>โรงพยาบาลส่งเสริมสุขภาพตำบลบ้านบึงบอน ตำบลกลางดง</v>
          </cell>
        </row>
        <row r="1820">
          <cell r="A1820" t="str">
            <v>โรงพยาบาลส่งเสริมสุขภาพตำบลบ้านประดู่เฒ่า ตำบลกง</v>
          </cell>
        </row>
        <row r="1821">
          <cell r="A1821" t="str">
            <v>โรงพยาบาลส่งเสริมสุขภาพตำบลบ้านปรักรัก ตำบลกกแรต</v>
          </cell>
        </row>
        <row r="1822">
          <cell r="A1822" t="str">
            <v>โรงพยาบาลส่งเสริมสุขภาพตำบลบ้านป้อม</v>
          </cell>
        </row>
        <row r="1823">
          <cell r="A1823" t="str">
            <v>โรงพยาบาลส่งเสริมสุขภาพตำบลบ้านปากคะยาง ตำบลบ้านแก่ง</v>
          </cell>
        </row>
        <row r="1824">
          <cell r="A1824" t="str">
            <v>โรงพยาบาลส่งเสริมสุขภาพตำบลบ้านป่าคา ตำบลบ้านแก่ง</v>
          </cell>
        </row>
        <row r="1825">
          <cell r="A1825" t="str">
            <v>โรงพยาบาลส่งเสริมสุขภาพตำบลบ้านปางสา ตำบลแม่สิน</v>
          </cell>
        </row>
        <row r="1826">
          <cell r="A1826" t="str">
            <v>โรงพยาบาลส่งเสริมสุขภาพตำบลบ้านไผ่ตะล่อม ตำบลคลองยาง</v>
          </cell>
        </row>
        <row r="1827">
          <cell r="A1827" t="str">
            <v>โรงพยาบาลส่งเสริมสุขภาพตำบลบ้านเพชรไฝ ตำบลบ้านกล้วย</v>
          </cell>
        </row>
        <row r="1828">
          <cell r="A1828" t="str">
            <v>โรงพยาบาลส่งเสริมสุขภาพตำบลบ้านมนต์คีรี ตำบลเมืองเก่า</v>
          </cell>
        </row>
        <row r="1829">
          <cell r="A1829" t="str">
            <v>โรงพยาบาลส่งเสริมสุขภาพตำบลบ้านมาบป่าเลา ตำบลปากน้ำ</v>
          </cell>
        </row>
        <row r="1830">
          <cell r="A1830" t="str">
            <v>โรงพยาบาลส่งเสริมสุขภาพตำบลบ้านแม่ราก ตำบลป่างิ้ว</v>
          </cell>
        </row>
        <row r="1831">
          <cell r="A1831" t="str">
            <v>โรงพยาบาลส่งเสริมสุขภาพตำบลบ้านไร่</v>
          </cell>
        </row>
        <row r="1832">
          <cell r="A1832" t="str">
            <v>โรงพยาบาลส่งเสริมสุขภาพตำบลบ้านลุเต่า ตำบลนาขุนไกร</v>
          </cell>
        </row>
        <row r="1833">
          <cell r="A1833" t="str">
            <v>โรงพยาบาลส่งเสริมสุขภาพตำบลบ้านวงฆ้อง ตำบลเกาะตาเลี้ยง</v>
          </cell>
        </row>
        <row r="1834">
          <cell r="A1834" t="str">
            <v>โรงพยาบาลส่งเสริมสุขภาพตำบลบ้านวังตะคร้อ ตำบลเมืองเก่า</v>
          </cell>
        </row>
        <row r="1835">
          <cell r="A1835" t="str">
            <v>โรงพยาบาลส่งเสริมสุขภาพตำบลบ้านวังพิกุล ตำบลนาขุนไกร</v>
          </cell>
        </row>
        <row r="1836">
          <cell r="A1836" t="str">
            <v>โรงพยาบาลส่งเสริมสุขภาพตำบลบ้านสระบัว ตำบลวังใหญ่</v>
          </cell>
        </row>
        <row r="1837">
          <cell r="A1837" t="str">
            <v>โรงพยาบาลส่งเสริมสุขภาพตำบลบ้านสวน</v>
          </cell>
        </row>
        <row r="1838">
          <cell r="A1838" t="str">
            <v>โรงพยาบาลส่งเสริมสุขภาพตำบลบ้านสะท้อ ตำบลแม่สิน</v>
          </cell>
        </row>
        <row r="1839">
          <cell r="A1839" t="str">
            <v>โรงพยาบาลส่งเสริมสุขภาพตำบลบ้านสะพานยาว ตำบลแม่สำ</v>
          </cell>
        </row>
        <row r="1840">
          <cell r="A1840" t="str">
            <v>โรงพยาบาลส่งเสริมสุขภาพตำบลบ้านสามหลัง ตำบลเขาแก้วศรีสมบูรณ์</v>
          </cell>
        </row>
        <row r="1841">
          <cell r="A1841" t="str">
            <v>โรงพยาบาลส่งเสริมสุขภาพตำบลบ้านแสงสว่าง ตำบลบ้านใหม่ชัยมงคล</v>
          </cell>
        </row>
        <row r="1842">
          <cell r="A1842" t="str">
            <v>โรงพยาบาลส่งเสริมสุขภาพตำบลบ้านแสนตอ ตำบลสารจิตร</v>
          </cell>
        </row>
        <row r="1843">
          <cell r="A1843" t="str">
            <v>โรงพยาบาลส่งเสริมสุขภาพตำบลบ้านหนองกก ตำบลโตนด</v>
          </cell>
        </row>
        <row r="1844">
          <cell r="A1844" t="str">
            <v>โรงพยาบาลส่งเสริมสุขภาพตำบลบ้านหนองกระทุ่ม ตำบลไกรใน</v>
          </cell>
        </row>
        <row r="1845">
          <cell r="A1845" t="str">
            <v>โรงพยาบาลส่งเสริมสุขภาพตำบลบ้านหนองตาโชติ ตำบลวังทองแดง</v>
          </cell>
        </row>
        <row r="1846">
          <cell r="A1846" t="str">
            <v>โรงพยาบาลส่งเสริมสุขภาพตำบลบ้านหนองเตาปูน  ตำบลตลิ่งชัน</v>
          </cell>
        </row>
        <row r="1847">
          <cell r="A1847" t="str">
            <v>โรงพยาบาลส่งเสริมสุขภาพตำบลบ้านหนองผักบุ้ง ตำบลกลางดง</v>
          </cell>
        </row>
        <row r="1848">
          <cell r="A1848" t="str">
            <v>โรงพยาบาลส่งเสริมสุขภาพตำบลบ้านหนองหมื่นชัย ตำบลไทยชนะศึก</v>
          </cell>
        </row>
        <row r="1849">
          <cell r="A1849" t="str">
            <v>โรงพยาบาลส่งเสริมสุขภาพตำบลบ้านหนองหลอด ตำบลไกรกลาง</v>
          </cell>
        </row>
        <row r="1850">
          <cell r="A1850" t="str">
            <v>โรงพยาบาลส่งเสริมสุขภาพตำบลบ้านหนองแหน ตำบลนครเดิฐ</v>
          </cell>
        </row>
        <row r="1851">
          <cell r="A1851" t="str">
            <v>โรงพยาบาลส่งเสริมสุขภาพตำบลบ้านหลุม</v>
          </cell>
        </row>
        <row r="1852">
          <cell r="A1852" t="str">
            <v>โรงพยาบาลส่งเสริมสุขภาพตำบลบ้านห้วยโป้ ตำบลแม่สิน</v>
          </cell>
        </row>
        <row r="1853">
          <cell r="A1853" t="str">
            <v>โรงพยาบาลส่งเสริมสุขภาพตำบลบ้านใหม่เจริญผล ตำบลหนองจิก</v>
          </cell>
        </row>
        <row r="1854">
          <cell r="A1854" t="str">
            <v>โรงพยาบาลส่งเสริมสุขภาพตำบลบ้านใหม่โพธิ์งาม ตำบลป่ากุมเกาะ</v>
          </cell>
        </row>
        <row r="1855">
          <cell r="A1855" t="str">
            <v>โรงพยาบาลส่งเสริมสุขภาพตำบลบ้านใหม่สุขเกษม</v>
          </cell>
        </row>
        <row r="1856">
          <cell r="A1856" t="str">
            <v>โรงพยาบาลส่งเสริมสุขภาพตำบลปากแคว</v>
          </cell>
        </row>
        <row r="1857">
          <cell r="A1857" t="str">
            <v>โรงพยาบาลส่งเสริมสุขภาพตำบลปากน้ำ</v>
          </cell>
        </row>
        <row r="1858">
          <cell r="A1858" t="str">
            <v>โรงพยาบาลส่งเสริมสุขภาพตำบลปากพระ</v>
          </cell>
        </row>
        <row r="1859">
          <cell r="A1859" t="str">
            <v>โรงพยาบาลส่งเสริมสุขภาพตำบลป่ากุมเกาะ</v>
          </cell>
        </row>
        <row r="1860">
          <cell r="A1860" t="str">
            <v>โรงพยาบาลส่งเสริมสุขภาพตำบลป่างิ้ว</v>
          </cell>
        </row>
        <row r="1861">
          <cell r="A1861" t="str">
            <v>โรงพยาบาลส่งเสริมสุขภาพตำบลป่าแฝก</v>
          </cell>
        </row>
        <row r="1862">
          <cell r="A1862" t="str">
            <v>โรงพยาบาลส่งเสริมสุขภาพตำบลเมืองบางขลัง</v>
          </cell>
        </row>
        <row r="1863">
          <cell r="A1863" t="str">
            <v>โรงพยาบาลส่งเสริมสุขภาพตำบลเมืองบางยม</v>
          </cell>
        </row>
        <row r="1864">
          <cell r="A1864" t="str">
            <v>โรงพยาบาลส่งเสริมสุขภาพตำบลแม่สำ</v>
          </cell>
        </row>
        <row r="1865">
          <cell r="A1865" t="str">
            <v>โรงพยาบาลส่งเสริมสุขภาพตำบลแม่สิน</v>
          </cell>
        </row>
        <row r="1866">
          <cell r="A1866" t="str">
            <v>โรงพยาบาลส่งเสริมสุขภาพตำบลยางซ้าย</v>
          </cell>
        </row>
        <row r="1867">
          <cell r="A1867" t="str">
            <v>โรงพยาบาลส่งเสริมสุขภาพตำบลย่านยาว</v>
          </cell>
        </row>
        <row r="1868">
          <cell r="A1868" t="str">
            <v>โรงพยาบาลส่งเสริมสุขภาพตำบลราวต้นจันทร์</v>
          </cell>
        </row>
        <row r="1869">
          <cell r="A1869" t="str">
            <v>โรงพยาบาลส่งเสริมสุขภาพตำบลวังตะคร้อ</v>
          </cell>
        </row>
        <row r="1870">
          <cell r="A1870" t="str">
            <v>โรงพยาบาลส่งเสริมสุขภาพตำบลวังทอง</v>
          </cell>
        </row>
        <row r="1871">
          <cell r="A1871" t="str">
            <v>โรงพยาบาลส่งเสริมสุขภาพตำบลวังทองแดง</v>
          </cell>
        </row>
        <row r="1872">
          <cell r="A1872" t="str">
            <v>โรงพยาบาลส่งเสริมสุขภาพตำบลวังน้ำขาว</v>
          </cell>
        </row>
        <row r="1873">
          <cell r="A1873" t="str">
            <v>โรงพยาบาลส่งเสริมสุขภาพตำบลวังพิณพาทย์</v>
          </cell>
        </row>
        <row r="1874">
          <cell r="A1874" t="str">
            <v>โรงพยาบาลส่งเสริมสุขภาพตำบลวังไม้ขอน</v>
          </cell>
        </row>
        <row r="1875">
          <cell r="A1875" t="str">
            <v>โรงพยาบาลส่งเสริมสุขภาพตำบลวังลึก</v>
          </cell>
        </row>
        <row r="1876">
          <cell r="A1876" t="str">
            <v>โรงพยาบาลส่งเสริมสุขภาพตำบลวังลึก</v>
          </cell>
        </row>
        <row r="1877">
          <cell r="A1877" t="str">
            <v>โรงพยาบาลส่งเสริมสุขภาพตำบลวังใหญ่</v>
          </cell>
        </row>
        <row r="1878">
          <cell r="A1878" t="str">
            <v>โรงพยาบาลส่งเสริมสุขภาพตำบลวัดเกาะ</v>
          </cell>
        </row>
        <row r="1879">
          <cell r="A1879" t="str">
            <v>โรงพยาบาลส่งเสริมสุขภาพตำบลศรีคีรีมาศ</v>
          </cell>
        </row>
        <row r="1880">
          <cell r="A1880" t="str">
            <v>โรงพยาบาลส่งเสริมสุขภาพตำบลศรีสัชนาลัย</v>
          </cell>
        </row>
        <row r="1881">
          <cell r="A1881" t="str">
            <v>โรงพยาบาลส่งเสริมสุขภาพตำบลสามพวง</v>
          </cell>
        </row>
        <row r="1882">
          <cell r="A1882" t="str">
            <v>โรงพยาบาลส่งเสริมสุขภาพตำบลสามเรือน</v>
          </cell>
        </row>
        <row r="1883">
          <cell r="A1883" t="str">
            <v>โรงพยาบาลส่งเสริมสุขภาพตำบลสารจิตร</v>
          </cell>
        </row>
        <row r="1884">
          <cell r="A1884" t="str">
            <v>โรงพยาบาลส่งเสริมสุขภาพตำบลหนองกระดิ่ง</v>
          </cell>
        </row>
        <row r="1885">
          <cell r="A1885" t="str">
            <v>โรงพยาบาลส่งเสริมสุขภาพตำบลหนองกลับ</v>
          </cell>
        </row>
        <row r="1886">
          <cell r="A1886" t="str">
            <v>โรงพยาบาลส่งเสริมสุขภาพตำบลหนองจิก</v>
          </cell>
        </row>
        <row r="1887">
          <cell r="A1887" t="str">
            <v>โรงพยาบาลส่งเสริมสุขภาพตำบลหนองตูม</v>
          </cell>
        </row>
        <row r="1888">
          <cell r="A1888" t="str">
            <v>โรงพยาบาลส่งเสริมสุขภาพตำบลหนองบัว</v>
          </cell>
        </row>
        <row r="1889">
          <cell r="A1889" t="str">
            <v>โรงพยาบาลส่งเสริมสุขภาพตำบลหนองหญ้าปล้อง</v>
          </cell>
        </row>
        <row r="1890">
          <cell r="A1890" t="str">
            <v>โรงพยาบาลส่งเสริมสุขภาพตำบลหนองอ้อ</v>
          </cell>
        </row>
        <row r="1891">
          <cell r="A1891" t="str">
            <v>สถานีอนามัยเฉลิมพระเกียรติ 60 พรรษา นวมินทราชินี จ.สุโขทัย(ต.เมืองเก่า)</v>
          </cell>
        </row>
        <row r="1892">
          <cell r="A1892" t="str">
            <v>โรงพยาบาลส่งเสริมสุขภาพตำบลข่อยสูง</v>
          </cell>
        </row>
        <row r="1893">
          <cell r="A1893" t="str">
            <v>โรงพยาบาลส่งเสริมสุขภาพตำบลขุนฝาง</v>
          </cell>
        </row>
        <row r="1894">
          <cell r="A1894" t="str">
            <v>โรงพยาบาลส่งเสริมสุขภาพตำบลคอรุม</v>
          </cell>
        </row>
        <row r="1895">
          <cell r="A1895" t="str">
            <v>โรงพยาบาลส่งเสริมสุขภาพตำบลคุ้งตะเภา</v>
          </cell>
        </row>
        <row r="1896">
          <cell r="A1896" t="str">
            <v>โรงพยาบาลส่งเสริมสุขภาพตำบลจริม</v>
          </cell>
        </row>
        <row r="1897">
          <cell r="A1897" t="str">
            <v>โรงพยาบาลส่งเสริมสุขภาพตำบลชัยจุมพล</v>
          </cell>
        </row>
        <row r="1898">
          <cell r="A1898" t="str">
            <v>โรงพยาบาลส่งเสริมสุขภาพตำบลด่านแม่คำมัน</v>
          </cell>
        </row>
        <row r="1899">
          <cell r="A1899" t="str">
            <v>โรงพยาบาลส่งเสริมสุขภาพตำบลเด่นเหล็ก</v>
          </cell>
        </row>
        <row r="1900">
          <cell r="A1900" t="str">
            <v>โรงพยาบาลส่งเสริมสุขภาพตำบลถ้ำฉลอง</v>
          </cell>
        </row>
        <row r="1901">
          <cell r="A1901" t="str">
            <v>โรงพยาบาลส่งเสริมสุขภาพตำบลท่าแฝก</v>
          </cell>
        </row>
        <row r="1902">
          <cell r="A1902" t="str">
            <v>โรงพยาบาลส่งเสริมสุขภาพตำบลท่ามะเฟือง</v>
          </cell>
        </row>
        <row r="1903">
          <cell r="A1903" t="str">
            <v>โรงพยาบาลส่งเสริมสุขภาพตำบลท่าสัก</v>
          </cell>
        </row>
        <row r="1904">
          <cell r="A1904" t="str">
            <v>โรงพยาบาลส่งเสริมสุขภาพตำบลทุ่งยั้ง</v>
          </cell>
        </row>
        <row r="1905">
          <cell r="A1905" t="str">
            <v>โรงพยาบาลส่งเสริมสุขภาพตำบลนาขุม</v>
          </cell>
        </row>
        <row r="1906">
          <cell r="A1906" t="str">
            <v>โรงพยาบาลส่งเสริมสุขภาพตำบลนางพญา</v>
          </cell>
        </row>
        <row r="1907">
          <cell r="A1907" t="str">
            <v>โรงพยาบาลส่งเสริมสุขภาพตำบลนานกกก</v>
          </cell>
        </row>
        <row r="1908">
          <cell r="A1908" t="str">
            <v>โรงพยาบาลส่งเสริมสุขภาพตำบลนายาง</v>
          </cell>
        </row>
        <row r="1909">
          <cell r="A1909" t="str">
            <v>โรงพยาบาลส่งเสริมสุขภาพตำบลนาอิน</v>
          </cell>
        </row>
        <row r="1910">
          <cell r="A1910" t="str">
            <v>โรงพยาบาลส่งเสริมสุขภาพตำบลน้ำไคร้</v>
          </cell>
        </row>
        <row r="1911">
          <cell r="A1911" t="str">
            <v>โรงพยาบาลส่งเสริมสุขภาพตำบลน้ำไผ่</v>
          </cell>
        </row>
        <row r="1912">
          <cell r="A1912" t="str">
            <v>โรงพยาบาลส่งเสริมสุขภาพตำบลน้ำพี้</v>
          </cell>
        </row>
        <row r="1913">
          <cell r="A1913" t="str">
            <v>โรงพยาบาลส่งเสริมสุขภาพตำบลน้ำริด</v>
          </cell>
        </row>
        <row r="1914">
          <cell r="A1914" t="str">
            <v>โรงพยาบาลส่งเสริมสุขภาพตำบลน้ำหมัน</v>
          </cell>
        </row>
        <row r="1915">
          <cell r="A1915" t="str">
            <v>โรงพยาบาลส่งเสริมสุขภาพตำบลน้ำอ่าง</v>
          </cell>
        </row>
        <row r="1916">
          <cell r="A1916" t="str">
            <v>โรงพยาบาลส่งเสริมสุขภาพตำบลบ้านเกาะ</v>
          </cell>
        </row>
        <row r="1917">
          <cell r="A1917" t="str">
            <v>โรงพยาบาลส่งเสริมสุขภาพตำบลบ้านเกาะ  ตำบลบ้านดารา</v>
          </cell>
        </row>
        <row r="1918">
          <cell r="A1918" t="str">
            <v>โรงพยาบาลส่งเสริมสุขภาพตำบลบ้านคลองละมุง</v>
          </cell>
        </row>
        <row r="1919">
          <cell r="A1919" t="str">
            <v>โรงพยาบาลส่งเสริมสุขภาพตำบลบ้านคีรีทอง</v>
          </cell>
        </row>
        <row r="1920">
          <cell r="A1920" t="str">
            <v>โรงพยาบาลส่งเสริมสุขภาพตำบลบ้านคุ้ม  ตำบลชัยจุมพล</v>
          </cell>
        </row>
        <row r="1921">
          <cell r="A1921" t="str">
            <v>โรงพยาบาลส่งเสริมสุขภาพตำบลบ้านโคน</v>
          </cell>
        </row>
        <row r="1922">
          <cell r="A1922" t="str">
            <v>โรงพยาบาลส่งเสริมสุขภาพตำบลบ้านชายเขา  ตำบลน้ำริด</v>
          </cell>
        </row>
        <row r="1923">
          <cell r="A1923" t="str">
            <v>โรงพยาบาลส่งเสริมสุขภาพตำบลบ้านดงสระแก้ว  ตำบลไผ่ล้อม</v>
          </cell>
        </row>
        <row r="1924">
          <cell r="A1924" t="str">
            <v>โรงพยาบาลส่งเสริมสุขภาพตำบลบ้านด่าน</v>
          </cell>
        </row>
        <row r="1925">
          <cell r="A1925" t="str">
            <v>โรงพยาบาลส่งเสริมสุขภาพตำบลบ้านด่านนาขาม</v>
          </cell>
        </row>
        <row r="1926">
          <cell r="A1926" t="str">
            <v>โรงพยาบาลส่งเสริมสุขภาพตำบลบ้านดารา</v>
          </cell>
        </row>
        <row r="1927">
          <cell r="A1927" t="str">
            <v>โรงพยาบาลส่งเสริมสุขภาพตำบลบ้านท้องลับแล</v>
          </cell>
        </row>
        <row r="1928">
          <cell r="A1928" t="str">
            <v>โรงพยาบาลส่งเสริมสุขภาพตำบลบ้านท่า ตำบลหาดกรวด</v>
          </cell>
        </row>
        <row r="1929">
          <cell r="A1929" t="str">
            <v>โรงพยาบาลส่งเสริมสุขภาพตำบลบ้านท่าช้าง</v>
          </cell>
        </row>
        <row r="1930">
          <cell r="A1930" t="str">
            <v>โรงพยาบาลส่งเสริมสุขภาพตำบลบ้านท่าโพธิ์</v>
          </cell>
        </row>
        <row r="1931">
          <cell r="A1931" t="str">
            <v>โรงพยาบาลส่งเสริมสุขภาพตำบลบ้านน้ำรี ตำบลน้ำหมัน</v>
          </cell>
        </row>
        <row r="1932">
          <cell r="A1932" t="str">
            <v>โรงพยาบาลส่งเสริมสุขภาพตำบลบ้านน้ำหมีใหญ่</v>
          </cell>
        </row>
        <row r="1933">
          <cell r="A1933" t="str">
            <v>โรงพยาบาลส่งเสริมสุขภาพตำบลบ้านบึงท่ายวน</v>
          </cell>
        </row>
        <row r="1934">
          <cell r="A1934" t="str">
            <v>โรงพยาบาลส่งเสริมสุขภาพตำบลบ้านปางหมิ่น</v>
          </cell>
        </row>
        <row r="1935">
          <cell r="A1935" t="str">
            <v>โรงพยาบาลส่งเสริมสุขภาพตำบลบ้านโป่งพาน  ตำบลห้วยมุ่น</v>
          </cell>
        </row>
        <row r="1936">
          <cell r="A1936" t="str">
            <v>โรงพยาบาลส่งเสริมสุขภาพตำบลบ้านผามูบ ตำบลแม่พูล</v>
          </cell>
        </row>
        <row r="1937">
          <cell r="A1937" t="str">
            <v>โรงพยาบาลส่งเสริมสุขภาพตำบลบ้านฝาย</v>
          </cell>
        </row>
        <row r="1938">
          <cell r="A1938" t="str">
            <v>โรงพยาบาลส่งเสริมสุขภาพตำบลบ้านพระฝาง ตำบลผาจุก</v>
          </cell>
        </row>
        <row r="1939">
          <cell r="A1939" t="str">
            <v>โรงพยาบาลส่งเสริมสุขภาพตำบลบ้านแพะ</v>
          </cell>
        </row>
        <row r="1940">
          <cell r="A1940" t="str">
            <v>โรงพยาบาลส่งเสริมสุขภาพตำบลบ้านย่านดู่</v>
          </cell>
        </row>
        <row r="1941">
          <cell r="A1941" t="str">
            <v>โรงพยาบาลส่งเสริมสุขภาพตำบลบ้านวังแดง ตำบลวังแดง</v>
          </cell>
        </row>
        <row r="1942">
          <cell r="A1942" t="str">
            <v>โรงพยาบาลส่งเสริมสุขภาพตำบลบ้านวังสีสูบ</v>
          </cell>
        </row>
        <row r="1943">
          <cell r="A1943" t="str">
            <v>โรงพยาบาลส่งเสริมสุขภาพตำบลบ้านเสี้ยว</v>
          </cell>
        </row>
        <row r="1944">
          <cell r="A1944" t="str">
            <v>โรงพยาบาลส่งเสริมสุขภาพตำบลบ้านหม้อ</v>
          </cell>
        </row>
        <row r="1945">
          <cell r="A1945" t="str">
            <v>โรงพยาบาลส่งเสริมสุขภาพตำบลบ้านหลวงป่ายาง</v>
          </cell>
        </row>
        <row r="1946">
          <cell r="A1946" t="str">
            <v>โรงพยาบาลส่งเสริมสุขภาพตำบลบ้านห้วยไคร้</v>
          </cell>
        </row>
        <row r="1947">
          <cell r="A1947" t="str">
            <v>โรงพยาบาลส่งเสริมสุขภาพตำบลบ้านห้วยต้า ตำบลนางพญา</v>
          </cell>
        </row>
        <row r="1948">
          <cell r="A1948" t="str">
            <v>โรงพยาบาลส่งเสริมสุขภาพตำบลบ้านห้วยผึ้ง ตำบลท่าแฝก</v>
          </cell>
        </row>
        <row r="1949">
          <cell r="A1949" t="str">
            <v>โรงพยาบาลส่งเสริมสุขภาพตำบลบ้านห้วยมุ่น</v>
          </cell>
        </row>
        <row r="1950">
          <cell r="A1950" t="str">
            <v>โรงพยาบาลส่งเสริมสุขภาพตำบลบ้านห้วยแมง</v>
          </cell>
        </row>
        <row r="1951">
          <cell r="A1951" t="str">
            <v>โรงพยาบาลส่งเสริมสุขภาพตำบลบ้านห้วยใส</v>
          </cell>
        </row>
        <row r="1952">
          <cell r="A1952" t="str">
            <v>โรงพยาบาลส่งเสริมสุขภาพตำบลบ้านห้วยฮ้า ตำบลบ้านด่านนาขาม</v>
          </cell>
        </row>
        <row r="1953">
          <cell r="A1953" t="str">
            <v>โรงพยาบาลส่งเสริมสุขภาพตำบลป่าคาย</v>
          </cell>
        </row>
        <row r="1954">
          <cell r="A1954" t="str">
            <v>โรงพยาบาลส่งเสริมสุขภาพตำบลป่าเซ่า</v>
          </cell>
        </row>
        <row r="1955">
          <cell r="A1955" t="str">
            <v>โรงพยาบาลส่งเสริมสุขภาพตำบลผักขวง</v>
          </cell>
        </row>
        <row r="1956">
          <cell r="A1956" t="str">
            <v>โรงพยาบาลส่งเสริมสุขภาพตำบลผาจุก</v>
          </cell>
        </row>
        <row r="1957">
          <cell r="A1957" t="str">
            <v>โรงพยาบาลส่งเสริมสุขภาพตำบลผาเลือด</v>
          </cell>
        </row>
        <row r="1958">
          <cell r="A1958" t="str">
            <v>โรงพยาบาลส่งเสริมสุขภาพตำบลไผ่ล้อม</v>
          </cell>
        </row>
        <row r="1959">
          <cell r="A1959" t="str">
            <v>โรงพยาบาลส่งเสริมสุขภาพตำบลฝายหลวง</v>
          </cell>
        </row>
        <row r="1960">
          <cell r="A1960" t="str">
            <v>โรงพยาบาลส่งเสริมสุขภาพตำบลพญาแมน</v>
          </cell>
        </row>
        <row r="1961">
          <cell r="A1961" t="str">
            <v>โรงพยาบาลส่งเสริมสุขภาพตำบลม่วงเจ็ดต้น</v>
          </cell>
        </row>
        <row r="1962">
          <cell r="A1962" t="str">
            <v>โรงพยาบาลส่งเสริมสุขภาพตำบลม่อนดินแดง ตำบลท่าเสา</v>
          </cell>
        </row>
        <row r="1963">
          <cell r="A1963" t="str">
            <v>โรงพยาบาลส่งเสริมสุขภาพตำบลแม่พูล</v>
          </cell>
        </row>
        <row r="1964">
          <cell r="A1964" t="str">
            <v>โรงพยาบาลส่งเสริมสุขภาพตำบลร่วมจิต</v>
          </cell>
        </row>
        <row r="1965">
          <cell r="A1965" t="str">
            <v>โรงพยาบาลส่งเสริมสุขภาพตำบลไร่อ้อย</v>
          </cell>
        </row>
        <row r="1966">
          <cell r="A1966" t="str">
            <v>โรงพยาบาลส่งเสริมสุขภาพตำบลวังกะพี้</v>
          </cell>
        </row>
        <row r="1967">
          <cell r="A1967" t="str">
            <v>โรงพยาบาลส่งเสริมสุขภาพตำบลวังดิน</v>
          </cell>
        </row>
        <row r="1968">
          <cell r="A1968" t="str">
            <v>โรงพยาบาลส่งเสริมสุขภาพตำบลวังแดง</v>
          </cell>
        </row>
        <row r="1969">
          <cell r="A1969" t="str">
            <v>โรงพยาบาลส่งเสริมสุขภาพตำบลสองคอน</v>
          </cell>
        </row>
        <row r="1970">
          <cell r="A1970" t="str">
            <v>โรงพยาบาลส่งเสริมสุขภาพตำบลสองห้อง</v>
          </cell>
        </row>
        <row r="1971">
          <cell r="A1971" t="str">
            <v>โรงพยาบาลส่งเสริมสุขภาพตำบลสุมข้าม  ตำบลนาขุม</v>
          </cell>
        </row>
        <row r="1972">
          <cell r="A1972" t="str">
            <v>โรงพยาบาลส่งเสริมสุขภาพตำบลแสนตอ</v>
          </cell>
        </row>
        <row r="1973">
          <cell r="A1973" t="str">
            <v>โรงพยาบาลส่งเสริมสุขภาพตำบลห้วยเดื่อ ตำบลน้ำไผ่</v>
          </cell>
        </row>
        <row r="1974">
          <cell r="A1974" t="str">
            <v>โรงพยาบาลส่งเสริมสุขภาพตำบลห้วยน้อยกา ตำบลม่วงเจ็ดต้น</v>
          </cell>
        </row>
        <row r="1975">
          <cell r="A1975" t="str">
            <v>โรงพยาบาลส่งเสริมสุขภาพตำบลห้วยไผ่  ต.บ่อเบี้ย</v>
          </cell>
        </row>
        <row r="1976">
          <cell r="A1976" t="str">
            <v>โรงพยาบาลส่งเสริมสุขภาพตำบลหาดกรวด</v>
          </cell>
        </row>
        <row r="1977">
          <cell r="A1977" t="str">
            <v>โรงพยาบาลส่งเสริมสุขภาพตำบลหาดงิ้ว</v>
          </cell>
        </row>
        <row r="1978">
          <cell r="A1978" t="str">
            <v>โรงพยาบาลส่งเสริมสุขภาพตำบลหาดล้า</v>
          </cell>
        </row>
        <row r="1979">
          <cell r="A1979" t="str">
            <v>โรงพยาบาลส่งเสริมสุขภาพตำบลหาดสองแคว</v>
          </cell>
        </row>
        <row r="1980">
          <cell r="A1980" t="str">
            <v>สถานีอนามัยเฉลิมพระเกียรติ 60 พรรษา นวมินทราชินี</v>
          </cell>
        </row>
        <row r="1981">
          <cell r="A1981" t="str">
            <v>สำนักงานสาธารณสุขอำเภอท่าสองยาง</v>
          </cell>
        </row>
        <row r="1982">
          <cell r="A1982" t="str">
            <v>สำนักงานสาธารณสุขอำเภอบ้านตาก</v>
          </cell>
        </row>
        <row r="1983">
          <cell r="A1983" t="str">
            <v>สำนักงานสาธารณสุขอำเภอพบพระ</v>
          </cell>
        </row>
        <row r="1984">
          <cell r="A1984" t="str">
            <v>สำนักงานสาธารณสุขอำเภอเมืองตาก</v>
          </cell>
        </row>
        <row r="1985">
          <cell r="A1985" t="str">
            <v>สำนักงานสาธารณสุขอำเภอแม่ระมาด</v>
          </cell>
        </row>
        <row r="1986">
          <cell r="A1986" t="str">
            <v>สำนักงานสาธารณสุขอำเภอแม่สอด</v>
          </cell>
        </row>
        <row r="1987">
          <cell r="A1987" t="str">
            <v>สำนักงานสาธารณสุขอำเภอวังเจ้า</v>
          </cell>
        </row>
        <row r="1988">
          <cell r="A1988" t="str">
            <v>สำนักงานสาธารณสุขอำเภอสามเงา</v>
          </cell>
        </row>
        <row r="1989">
          <cell r="A1989" t="str">
            <v>สำนักงานสาธารณสุขอำเภออุ้มผาง</v>
          </cell>
        </row>
        <row r="1990">
          <cell r="A1990" t="str">
            <v>สำนักงานสาธารณสุขอำเภอชาติตระการ</v>
          </cell>
        </row>
        <row r="1991">
          <cell r="A1991" t="str">
            <v>สำนักงานสาธารณสุขอำเภอนครไทย</v>
          </cell>
        </row>
        <row r="1992">
          <cell r="A1992" t="str">
            <v>สำนักงานสาธารณสุขอำเภอเนินมะปราง</v>
          </cell>
        </row>
        <row r="1993">
          <cell r="A1993" t="str">
            <v>สำนักงานสาธารณสุขอำเภอบางกระทุ่ม</v>
          </cell>
        </row>
        <row r="1994">
          <cell r="A1994" t="str">
            <v>สำนักงานสาธารณสุขอำเภอบางระกำ</v>
          </cell>
        </row>
        <row r="1995">
          <cell r="A1995" t="str">
            <v>สำนักงานสาธารณสุขอำเภอพรหมพิราม</v>
          </cell>
        </row>
        <row r="1996">
          <cell r="A1996" t="str">
            <v>สำนักงานสาธารณสุขอำเภอเมืองพิษณุโลก</v>
          </cell>
        </row>
        <row r="1997">
          <cell r="A1997" t="str">
            <v>สำนักงานสาธารณสุขอำเภอวังทอง</v>
          </cell>
        </row>
        <row r="1998">
          <cell r="A1998" t="str">
            <v>สำนักงานสาธารณสุขอำเภอวัดโบสถ์</v>
          </cell>
        </row>
        <row r="1999">
          <cell r="A1999" t="str">
            <v>สำนักงานสาธารณสุขอำเภอเขาค้อ</v>
          </cell>
        </row>
        <row r="2000">
          <cell r="A2000" t="str">
            <v>สำนักงานสาธารณสุขอำเภอชนแดน</v>
          </cell>
        </row>
        <row r="2001">
          <cell r="A2001" t="str">
            <v>สำนักงานสาธารณสุขอำเภอน้ำหนาว</v>
          </cell>
        </row>
        <row r="2002">
          <cell r="A2002" t="str">
            <v>สำนักงานสาธารณสุขอำเภอบึงสามพัน</v>
          </cell>
        </row>
        <row r="2003">
          <cell r="A2003" t="str">
            <v>สำนักงานสาธารณสุขอำเภอเมืองเพชรบูรณ์</v>
          </cell>
        </row>
        <row r="2004">
          <cell r="A2004" t="str">
            <v>สำนักงานสาธารณสุขอำเภอวังโป่ง</v>
          </cell>
        </row>
        <row r="2005">
          <cell r="A2005" t="str">
            <v>สำนักงานสาธารณสุขอำเภอวิเชียรบุรี</v>
          </cell>
        </row>
        <row r="2006">
          <cell r="A2006" t="str">
            <v>สำนักงานสาธารณสุขอำเภอศรีเทพ</v>
          </cell>
        </row>
        <row r="2007">
          <cell r="A2007" t="str">
            <v>สำนักงานสาธารณสุขอำเภอหนองไผ่</v>
          </cell>
        </row>
        <row r="2008">
          <cell r="A2008" t="str">
            <v>สำนักงานสาธารณสุขอำเภอหล่มเก่า</v>
          </cell>
        </row>
        <row r="2009">
          <cell r="A2009" t="str">
            <v>สำนักงานสาธารณสุขอำเภอหล่มสัก</v>
          </cell>
        </row>
        <row r="2010">
          <cell r="A2010" t="str">
            <v>สำนักงานสาธารณสุขอำเภอกงไกรลาศ</v>
          </cell>
        </row>
        <row r="2011">
          <cell r="A2011" t="str">
            <v>สำนักงานสาธารณสุขอำเภอคีรีมาศ</v>
          </cell>
        </row>
        <row r="2012">
          <cell r="A2012" t="str">
            <v>สำนักงานสาธารณสุขอำเภอด่านลานหอย</v>
          </cell>
        </row>
        <row r="2013">
          <cell r="A2013" t="str">
            <v>สำนักงานสาธารณสุขอำเภอทุ่งเสลี่ยม</v>
          </cell>
        </row>
        <row r="2014">
          <cell r="A2014" t="str">
            <v>สำนักงานสาธารณสุขอำเภอเมืองสุโขทัย</v>
          </cell>
        </row>
        <row r="2015">
          <cell r="A2015" t="str">
            <v>สำนักงานสาธารณสุขอำเภอศรีนคร</v>
          </cell>
        </row>
        <row r="2016">
          <cell r="A2016" t="str">
            <v>สำนักงานสาธารณสุขอำเภอศรีสัชนาลัย</v>
          </cell>
        </row>
        <row r="2017">
          <cell r="A2017" t="str">
            <v>สำนักงานสาธารณสุขอำเภอศรีสำโรง</v>
          </cell>
        </row>
        <row r="2018">
          <cell r="A2018" t="str">
            <v>สำนักงานสาธารณสุขอำเภอสวรรคโลก</v>
          </cell>
        </row>
        <row r="2019">
          <cell r="A2019" t="str">
            <v>สำนักงานสาธารณสุขอำเภอตรอน</v>
          </cell>
        </row>
        <row r="2020">
          <cell r="A2020" t="str">
            <v>สำนักงานสาธารณสุขอำเภอทองแสนขัน</v>
          </cell>
        </row>
        <row r="2021">
          <cell r="A2021" t="str">
            <v>สำนักงานสาธารณสุขอำเภอท่าปลา</v>
          </cell>
        </row>
        <row r="2022">
          <cell r="A2022" t="str">
            <v>สำนักงานสาธารณสุขอำเภอน้ำปาด</v>
          </cell>
        </row>
        <row r="2023">
          <cell r="A2023" t="str">
            <v>สำนักงานสาธารณสุขอำเภอบ้านโคก</v>
          </cell>
        </row>
        <row r="2024">
          <cell r="A2024" t="str">
            <v>สำนักงานสาธารณสุขอำเภอพิชัย</v>
          </cell>
        </row>
        <row r="2025">
          <cell r="A2025" t="str">
            <v>สำนักงานสาธารณสุขอำเภอฟากท่า</v>
          </cell>
        </row>
        <row r="2026">
          <cell r="A2026" t="str">
            <v>สำนักงานสาธารณสุขอำเภอเมืองอุตรดิตถ์</v>
          </cell>
        </row>
        <row r="2027">
          <cell r="A2027" t="str">
            <v>สำนักงานสาธารณสุขอำเภอลับแล</v>
          </cell>
        </row>
        <row r="2028">
          <cell r="A2028" t="str">
            <v>สำนักงานสาธารณสุขจังหวัดตาก</v>
          </cell>
        </row>
        <row r="2029">
          <cell r="A2029" t="str">
            <v>สำนักงานสาธารณสุขจังหวัดพิษณุโลก</v>
          </cell>
        </row>
        <row r="2030">
          <cell r="A2030" t="str">
            <v>สำนักงานสาธารณสุขจังหวัดเพชรบูรณ์</v>
          </cell>
        </row>
        <row r="2031">
          <cell r="A2031" t="str">
            <v>สำนักงานสาธารณสุขจังหวัดสุโขทัย</v>
          </cell>
        </row>
        <row r="2032">
          <cell r="A2032" t="str">
            <v>สำนักงานสาธารณสุขจังหวัดอุตรดิตถ์</v>
          </cell>
        </row>
        <row r="2033">
          <cell r="A2033" t="str">
            <v>โรงพยาบาลกำแพงเพชร</v>
          </cell>
        </row>
        <row r="2034">
          <cell r="A2034" t="str">
            <v>โรงพยาบาลขาณุวรลักษบุรี</v>
          </cell>
        </row>
        <row r="2035">
          <cell r="A2035" t="str">
            <v>โรงพยาบาลคลองขลุง</v>
          </cell>
        </row>
        <row r="2036">
          <cell r="A2036" t="str">
            <v>โรงพยาบาลคลองลาน</v>
          </cell>
        </row>
        <row r="2037">
          <cell r="A2037" t="str">
            <v>โรงพยาบาลทรายทองวัฒนา</v>
          </cell>
        </row>
        <row r="2038">
          <cell r="A2038" t="str">
            <v>โรงพยาบาลไทรงาม</v>
          </cell>
        </row>
        <row r="2039">
          <cell r="A2039" t="str">
            <v>โรงพยาบาลบึงสามัคคี</v>
          </cell>
        </row>
        <row r="2040">
          <cell r="A2040" t="str">
            <v>โรงพยาบาลปางศิลาทอง</v>
          </cell>
        </row>
        <row r="2041">
          <cell r="A2041" t="str">
            <v>โรงพยาบาลพรานกระต่าย</v>
          </cell>
        </row>
        <row r="2042">
          <cell r="A2042" t="str">
            <v>โรงพยาบาลลานกระบือ</v>
          </cell>
        </row>
        <row r="2043">
          <cell r="A2043" t="str">
            <v>โรงพยาบาลโกสัมพีนคร</v>
          </cell>
        </row>
        <row r="2044">
          <cell r="A2044" t="str">
            <v>โรงพยาบาลทุ่งโพธิ์ทะเล</v>
          </cell>
        </row>
        <row r="2045">
          <cell r="A2045" t="str">
            <v>โรงพยาบาลชัยนาทนเรนทร</v>
          </cell>
        </row>
        <row r="2046">
          <cell r="A2046" t="str">
            <v>โรงพยาบาลมโนรมย์</v>
          </cell>
        </row>
        <row r="2047">
          <cell r="A2047" t="str">
            <v>โรงพยาบาลวัดสิงห์</v>
          </cell>
        </row>
        <row r="2048">
          <cell r="A2048" t="str">
            <v>โรงพยาบาลสรรคบุรี</v>
          </cell>
        </row>
        <row r="2049">
          <cell r="A2049" t="str">
            <v>โรงพยาบาลสรรพยา</v>
          </cell>
        </row>
        <row r="2050">
          <cell r="A2050" t="str">
            <v>โรงพยาบาลหันคา</v>
          </cell>
        </row>
        <row r="2051">
          <cell r="A2051" t="str">
            <v>โรงพยาบาลเนินขาม</v>
          </cell>
        </row>
        <row r="2052">
          <cell r="A2052" t="str">
            <v>โรงพยาบาลหนองมะโมง</v>
          </cell>
        </row>
        <row r="2053">
          <cell r="A2053" t="str">
            <v>โรงพยาบาลสวรรค์ประชารักษ์</v>
          </cell>
        </row>
        <row r="2054">
          <cell r="A2054" t="str">
            <v>โรงพยาบาลตาคลี</v>
          </cell>
        </row>
        <row r="2055">
          <cell r="A2055" t="str">
            <v>โรงพยาบาลลาดยาว</v>
          </cell>
        </row>
        <row r="2056">
          <cell r="A2056" t="str">
            <v>โรงพยาบาลชุมแสง</v>
          </cell>
        </row>
        <row r="2057">
          <cell r="A2057" t="str">
            <v>โรงพยาบาลท่าตะโก</v>
          </cell>
        </row>
        <row r="2058">
          <cell r="A2058" t="str">
            <v>โรงพยาบาลบรรพตพิสัย</v>
          </cell>
        </row>
        <row r="2059">
          <cell r="A2059" t="str">
            <v>โรงพยาบาลเก้าเลี้ยว</v>
          </cell>
        </row>
        <row r="2060">
          <cell r="A2060" t="str">
            <v>โรงพยาบาลโกรกพระ</v>
          </cell>
        </row>
        <row r="2061">
          <cell r="A2061" t="str">
            <v>โรงพยาบาลตากฟ้า</v>
          </cell>
        </row>
        <row r="2062">
          <cell r="A2062" t="str">
            <v>โรงพยาบาลพยุหะคีรี</v>
          </cell>
        </row>
        <row r="2063">
          <cell r="A2063" t="str">
            <v>โรงพยาบาลไพศาลี</v>
          </cell>
        </row>
        <row r="2064">
          <cell r="A2064" t="str">
            <v>โรงพยาบาลแม่วงก์</v>
          </cell>
        </row>
        <row r="2065">
          <cell r="A2065" t="str">
            <v>โรงพยาบาลหนองบัว</v>
          </cell>
        </row>
        <row r="2066">
          <cell r="A2066" t="str">
            <v>โรงพยาบาลชุมตาบง</v>
          </cell>
        </row>
        <row r="2067">
          <cell r="A2067" t="str">
            <v>โรงพยาบาลพิจิตร</v>
          </cell>
        </row>
        <row r="2068">
          <cell r="A2068" t="str">
            <v>โรงพยาบาลบางมูลนาก</v>
          </cell>
        </row>
        <row r="2069">
          <cell r="A2069" t="str">
            <v>โรงพยาบาลสมเด็จพระยุพราชตะพานหิน</v>
          </cell>
        </row>
        <row r="2070">
          <cell r="A2070" t="str">
            <v>โรงพยาบาลทับคล้อ</v>
          </cell>
        </row>
        <row r="2071">
          <cell r="A2071" t="str">
            <v>โรงพยาบาลโพทะเล</v>
          </cell>
        </row>
        <row r="2072">
          <cell r="A2072" t="str">
            <v>โรงพยาบาลโพธิ์ประทับช้าง</v>
          </cell>
        </row>
        <row r="2073">
          <cell r="A2073" t="str">
            <v>โรงพยาบาลวชิรบารมี</v>
          </cell>
        </row>
        <row r="2074">
          <cell r="A2074" t="str">
            <v>โรงพยาบาลวังทรายพูน</v>
          </cell>
        </row>
        <row r="2075">
          <cell r="A2075" t="str">
            <v>โรงพยาบาลสามง่าม</v>
          </cell>
        </row>
        <row r="2076">
          <cell r="A2076" t="str">
            <v>โรงพยาบาลดงเจริญ</v>
          </cell>
        </row>
        <row r="2077">
          <cell r="A2077" t="str">
            <v>โรงพยาบาลบึงนาราง</v>
          </cell>
        </row>
        <row r="2078">
          <cell r="A2078" t="str">
            <v>โรงพยาบาลสากเหล็ก</v>
          </cell>
        </row>
        <row r="2079">
          <cell r="A2079" t="str">
            <v>โรงพยาบาลอุทัยธานี</v>
          </cell>
        </row>
        <row r="2080">
          <cell r="A2080" t="str">
            <v>โรงพยาบาลหนองฉาง</v>
          </cell>
        </row>
        <row r="2081">
          <cell r="A2081" t="str">
            <v>โรงพยาบาลทัพทัน</v>
          </cell>
        </row>
        <row r="2082">
          <cell r="A2082" t="str">
            <v>โรงพยาบาลบ้านไร่</v>
          </cell>
        </row>
        <row r="2083">
          <cell r="A2083" t="str">
            <v>โรงพยาบาลลานสัก</v>
          </cell>
        </row>
        <row r="2084">
          <cell r="A2084" t="str">
            <v>โรงพยาบาลสว่างอารมณ์</v>
          </cell>
        </row>
        <row r="2085">
          <cell r="A2085" t="str">
            <v>โรงพยาบาลห้วยคต</v>
          </cell>
        </row>
        <row r="2086">
          <cell r="A2086" t="str">
            <v>โรงพยาบาลหนองขาหย่าง</v>
          </cell>
        </row>
        <row r="2087">
          <cell r="A2087" t="str">
            <v>โรงพยาบาลส่งเสริมสุขภาพตำบลกระโดนเตี้ย  ตำบลวังไทร</v>
          </cell>
        </row>
        <row r="2088">
          <cell r="A2088" t="str">
            <v>โรงพยาบาลส่งเสริมสุขภาพตำบลเกาะลำใย  ตำบลวังบัว</v>
          </cell>
        </row>
        <row r="2089">
          <cell r="A2089" t="str">
            <v>โรงพยาบาลส่งเสริมสุขภาพตำบลโกสัมพี ตำบลโกสัมพี</v>
          </cell>
        </row>
        <row r="2090">
          <cell r="A2090" t="str">
            <v>โรงพยาบาลส่งเสริมสุขภาพตำบลเขาคีริส  ตำบลเขาคีริส</v>
          </cell>
        </row>
        <row r="2091">
          <cell r="A2091" t="str">
            <v>โรงพยาบาลส่งเสริมสุขภาพตำบลคณฑี  ตำบลเทพนคร</v>
          </cell>
        </row>
        <row r="2092">
          <cell r="A2092" t="str">
            <v>โรงพยาบาลส่งเสริมสุขภาพตำบลคลองแขยง  ตำบลสักงาม</v>
          </cell>
        </row>
        <row r="2093">
          <cell r="A2093" t="str">
            <v>โรงพยาบาลส่งเสริมสุขภาพตำบลคลองมดแดง  ตำบลโป่งน้ำร้อน</v>
          </cell>
        </row>
        <row r="2094">
          <cell r="A2094" t="str">
            <v>โรงพยาบาลส่งเสริมสุขภาพตำบลคลองลาน  ตำบลคลองลาน</v>
          </cell>
        </row>
        <row r="2095">
          <cell r="A2095" t="str">
            <v>โรงพยาบาลส่งเสริมสุขภาพตำบลโค้งไผ่ ตำบลโค้งไผ่</v>
          </cell>
        </row>
        <row r="2096">
          <cell r="A2096" t="str">
            <v>โรงพยาบาลส่งเสริมสุขภาพตำบลจันทิมา ตำบลจันทิมา</v>
          </cell>
        </row>
        <row r="2097">
          <cell r="A2097" t="str">
            <v>โรงพยาบาลส่งเสริมสุขภาพตำบลดอนโค้ง  ตำบลดอนแตง</v>
          </cell>
        </row>
        <row r="2098">
          <cell r="A2098" t="str">
            <v>โรงพยาบาลส่งเสริมสุขภาพตำบลดอนแตง ตำบลดอนแตง</v>
          </cell>
        </row>
        <row r="2099">
          <cell r="A2099" t="str">
            <v>โรงพยาบาลส่งเสริมสุขภาพตำบลท่ามะเขือ ตำบลท่ามะเขือ</v>
          </cell>
        </row>
        <row r="2100">
          <cell r="A2100" t="str">
            <v>โรงพยาบาลส่งเสริมสุขภาพตำบลท่าไม้ ตำบลท่าไม้</v>
          </cell>
        </row>
        <row r="2101">
          <cell r="A2101" t="str">
            <v>โรงพยาบาลส่งเสริมสุขภาพตำบลนครชุม ตำบลนครชุม</v>
          </cell>
        </row>
        <row r="2102">
          <cell r="A2102" t="str">
            <v>โรงพยาบาลส่งเสริมสุขภาพตำบลเนินกรอย  ตำบลหนองทอง</v>
          </cell>
        </row>
        <row r="2103">
          <cell r="A2103" t="str">
            <v>โรงพยาบาลส่งเสริมสุขภาพตำบลโนนตารอด ตำบลเกาะตาล</v>
          </cell>
        </row>
        <row r="2104">
          <cell r="A2104" t="str">
            <v>โรงพยาบาลส่งเสริมสุขภาพตำบลโนนพลวง  ตำบลเทพนิมิต</v>
          </cell>
        </row>
        <row r="2105">
          <cell r="A2105" t="str">
            <v>โรงพยาบาลส่งเสริมสุขภาพตำบลโนนสมบูรณ์  ตำบลโกสัมพี</v>
          </cell>
        </row>
        <row r="2106">
          <cell r="A2106" t="str">
            <v>โรงพยาบาลส่งเสริมสุขภาพตำบลบ่อถ้ำ  ตำบลบ่อถ้ำ</v>
          </cell>
        </row>
        <row r="2107">
          <cell r="A2107" t="str">
            <v>โรงพยาบาลส่งเสริมสุขภาพตำบลบ้านเกศกาสร  ตำบลช่องลม</v>
          </cell>
        </row>
        <row r="2108">
          <cell r="A2108" t="str">
            <v>โรงพยาบาลส่งเสริมสุขภาพตำบลบ้านเกาะแก้ว ตำบลปางมะค่า</v>
          </cell>
        </row>
        <row r="2109">
          <cell r="A2109" t="str">
            <v>โรงพยาบาลส่งเสริมสุขภาพตำบลบ้านเกาะรากเสียด ตำบลเพชรชมภู</v>
          </cell>
        </row>
        <row r="2110">
          <cell r="A2110" t="str">
            <v>โรงพยาบาลส่งเสริมสุขภาพตำบลบ้านแก้วสุวรรณ  ตำบลมหาชัย</v>
          </cell>
        </row>
        <row r="2111">
          <cell r="A2111" t="str">
            <v>โรงพยาบาลส่งเสริมสุขภาพตำบลบ้านคลองคู่  ตำบลอ่างทอง</v>
          </cell>
        </row>
        <row r="2112">
          <cell r="A2112" t="str">
            <v>โรงพยาบาลส่งเสริมสุขภาพตำบลบ้านคลองเตย  ตำบลคลองลานพัฒนา</v>
          </cell>
        </row>
        <row r="2113">
          <cell r="A2113" t="str">
            <v>โรงพยาบาลส่งเสริมสุขภาพตำบลบ้านคลองพิไกร  ตำบลคลองพิไกร</v>
          </cell>
        </row>
        <row r="2114">
          <cell r="A2114" t="str">
            <v>โรงพยาบาลส่งเสริมสุขภาพตำบลบ้านคลองไพร  ตำบลโป่งน้ำร้อน</v>
          </cell>
        </row>
        <row r="2115">
          <cell r="A2115" t="str">
            <v>โรงพยาบาลส่งเสริมสุขภาพตำบลบ้านคลองเมือง 3 ตำบลโกสัมพี</v>
          </cell>
        </row>
        <row r="2116">
          <cell r="A2116" t="str">
            <v>โรงพยาบาลส่งเสริมสุขภาพตำบลบ้านคลองแม่ลาย  ตำบลคลองแม่ลาย</v>
          </cell>
        </row>
        <row r="2117">
          <cell r="A2117" t="str">
            <v>โรงพยาบาลส่งเสริมสุขภาพตำบลบ้านคุยประดู่  ตำบลวังตะแบก</v>
          </cell>
        </row>
        <row r="2118">
          <cell r="A2118" t="str">
            <v>โรงพยาบาลส่งเสริมสุขภาพตำบลบ้านคุยป้อม ตำบลคุยบ้านโอ่ง</v>
          </cell>
        </row>
        <row r="2119">
          <cell r="A2119" t="str">
            <v>โรงพยาบาลส่งเสริมสุขภาพตำบลบ้านโค้งวิไล  ตำบลคลองขลุง</v>
          </cell>
        </row>
        <row r="2120">
          <cell r="A2120" t="str">
            <v>โรงพยาบาลส่งเสริมสุขภาพตำบลบ้านช้างคับ  ตำบลวังไทร</v>
          </cell>
        </row>
        <row r="2121">
          <cell r="A2121" t="str">
            <v>โรงพยาบาลส่งเสริมสุขภาพตำบลบ้านชายเคือง  ตำบลวังชะโอน</v>
          </cell>
        </row>
        <row r="2122">
          <cell r="A2122" t="str">
            <v>โรงพยาบาลส่งเสริมสุขภาพตำบลบ้านโชคชัยพัฒนา  ตำบลคลองลานพัฒนา</v>
          </cell>
        </row>
        <row r="2123">
          <cell r="A2123" t="str">
            <v>โรงพยาบาลส่งเสริมสุขภาพตำบลบ้านถาวรวัฒนา ตำบลถาวรวัฒนา</v>
          </cell>
        </row>
        <row r="2124">
          <cell r="A2124" t="str">
            <v>โรงพยาบาลส่งเสริมสุขภาพตำบลบ้านทรงธรรม  ตำบลทรงธรรม</v>
          </cell>
        </row>
        <row r="2125">
          <cell r="A2125" t="str">
            <v>โรงพยาบาลส่งเสริมสุขภาพตำบลบ้านท่าขึ้น ตำบลโพธิ์ทอง</v>
          </cell>
        </row>
        <row r="2126">
          <cell r="A2126" t="str">
            <v>โรงพยาบาลส่งเสริมสุขภาพตำบลบ้านท่าคูณ  ตำบลโกสัมพี</v>
          </cell>
        </row>
        <row r="2127">
          <cell r="A2127" t="str">
            <v>โรงพยาบาลส่งเสริมสุขภาพตำบลบ้านท่าพุทรา  ตำบลพุทรา</v>
          </cell>
        </row>
        <row r="2128">
          <cell r="A2128" t="str">
            <v>โรงพยาบาลส่งเสริมสุขภาพตำบลบ้านท่าพุทรา ตำบลโกสัมพี</v>
          </cell>
        </row>
        <row r="2129">
          <cell r="A2129" t="str">
            <v>โรงพยาบาลส่งเสริมสุขภาพตำบลบ้านท่าไม้แดง  ตำบลลานดอกไม้</v>
          </cell>
        </row>
        <row r="2130">
          <cell r="A2130" t="str">
            <v>โรงพยาบาลส่งเสริมสุขภาพตำบลบ้านทุ่งซ่าน ตำบลบึงสามัคคี</v>
          </cell>
        </row>
        <row r="2131">
          <cell r="A2131" t="str">
            <v>โรงพยาบาลส่งเสริมสุขภาพตำบลบ้านทุ่งทอง ตำบลทุ่งทอง</v>
          </cell>
        </row>
        <row r="2132">
          <cell r="A2132" t="str">
            <v>โรงพยาบาลส่งเสริมสุขภาพตำบลบ้านธำมรงค์  ตำบลธำมรางค์</v>
          </cell>
        </row>
        <row r="2133">
          <cell r="A2133" t="str">
            <v>โรงพยาบาลส่งเสริมสุขภาพตำบลบ้านน้ำดิบ  ตำบลหนองปลิง</v>
          </cell>
        </row>
        <row r="2134">
          <cell r="A2134" t="str">
            <v>โรงพยาบาลส่งเสริมสุขภาพตำบลบ้านน้ำโท้ง ตำบลท่าขุนราม</v>
          </cell>
        </row>
        <row r="2135">
          <cell r="A2135" t="str">
            <v>โรงพยาบาลส่งเสริมสุขภาพตำบลบ้านโนนทัน  ตำบลหัวถนน</v>
          </cell>
        </row>
        <row r="2136">
          <cell r="A2136" t="str">
            <v>โรงพยาบาลส่งเสริมสุขภาพตำบลบ้านโนนใหญ่ ตำบลหนองทอง</v>
          </cell>
        </row>
        <row r="2137">
          <cell r="A2137" t="str">
            <v>โรงพยาบาลส่งเสริมสุขภาพตำบลบ้านบ่อแก้ว ตำบลพานทอง</v>
          </cell>
        </row>
        <row r="2138">
          <cell r="A2138" t="str">
            <v>โรงพยาบาลส่งเสริมสุขภาพตำบลบ้านบางลาด ตำบลหนองหัววัว</v>
          </cell>
        </row>
        <row r="2139">
          <cell r="A2139" t="str">
            <v>โรงพยาบาลส่งเสริมสุขภาพตำบลบ้านบึงมาลย์  ตำบลหนองหลวง</v>
          </cell>
        </row>
        <row r="2140">
          <cell r="A2140" t="str">
            <v>โรงพยาบาลส่งเสริมสุขภาพตำบลบ้านบึงสำราญ ตำบลถาวรวัฒนา</v>
          </cell>
        </row>
        <row r="2141">
          <cell r="A2141" t="str">
            <v>โรงพยาบาลส่งเสริมสุขภาพตำบลบ้านบึงหล่ม ตำบลคลองน้ำไหล</v>
          </cell>
        </row>
        <row r="2142">
          <cell r="A2142" t="str">
            <v>โรงพยาบาลส่งเสริมสุขภาพตำบลบ้านประชาสุขสันต์  ตำบลประชาสุขสันต์</v>
          </cell>
        </row>
        <row r="2143">
          <cell r="A2143" t="str">
            <v>โรงพยาบาลส่งเสริมสุขภาพตำบลบ้านประดู่งาม ตำบลบึงทับเรต</v>
          </cell>
        </row>
        <row r="2144">
          <cell r="A2144" t="str">
            <v>โรงพยาบาลส่งเสริมสุขภาพตำบลบ้านปากคลองลาน ตำบลคลองลานพัฒนา</v>
          </cell>
        </row>
        <row r="2145">
          <cell r="A2145" t="str">
            <v>โรงพยาบาลส่งเสริมสุขภาพตำบลบ้านป่าคา</v>
          </cell>
        </row>
        <row r="2146">
          <cell r="A2146" t="str">
            <v>โรงพยาบาลส่งเสริมสุขภาพตำบลบ้านโพธิ์สวัสดิ์  ตำบลสระแก้ว</v>
          </cell>
        </row>
        <row r="2147">
          <cell r="A2147" t="str">
            <v>โรงพยาบาลส่งเสริมสุขภาพตำบลบ้านโพธิ์เอน  ตำบลเทพนิมิตร</v>
          </cell>
        </row>
        <row r="2148">
          <cell r="A2148" t="str">
            <v>โรงพยาบาลส่งเสริมสุขภาพตำบลบ้านมหาชัย  ตำบลมหาชัย</v>
          </cell>
        </row>
        <row r="2149">
          <cell r="A2149" t="str">
            <v>โรงพยาบาลส่งเสริมสุขภาพตำบลบ้านมอสมบูรณ์  ตำบลปางมะค่า</v>
          </cell>
        </row>
        <row r="2150">
          <cell r="A2150" t="str">
            <v>โรงพยาบาลส่งเสริมสุขภาพตำบลบ้านมอสมบูรณ์  ตำบลวังทอง</v>
          </cell>
        </row>
        <row r="2151">
          <cell r="A2151" t="str">
            <v>โรงพยาบาลส่งเสริมสุขภาพตำบลบ้านมอสำราญ  ตำบลอ่างทอง</v>
          </cell>
        </row>
        <row r="2152">
          <cell r="A2152" t="str">
            <v>โรงพยาบาลส่งเสริมสุขภาพตำบลบ้านมอสูง  ตำบลวังทอง</v>
          </cell>
        </row>
        <row r="2153">
          <cell r="A2153" t="str">
            <v>โรงพยาบาลส่งเสริมสุขภาพตำบลบ้านมะกอกหวาน  ตำบลเทพนคร</v>
          </cell>
        </row>
        <row r="2154">
          <cell r="A2154" t="str">
            <v>โรงพยาบาลส่งเสริมสุขภาพตำบลบ้านแม่นารี  ตำบลนาบ่อคำ</v>
          </cell>
        </row>
        <row r="2155">
          <cell r="A2155" t="str">
            <v>โรงพยาบาลส่งเสริมสุขภาพตำบลบ้านยางเรียง ตำบลคลองแม่ลาย</v>
          </cell>
        </row>
        <row r="2156">
          <cell r="A2156" t="str">
            <v>โรงพยาบาลส่งเสริมสุขภาพตำบลบ้านไร่  ตำบลเทพนคร</v>
          </cell>
        </row>
        <row r="2157">
          <cell r="A2157" t="str">
            <v>โรงพยาบาลส่งเสริมสุขภาพตำบลบ้านลานกระทิง  ตำบลวังควง</v>
          </cell>
        </row>
        <row r="2158">
          <cell r="A2158" t="str">
            <v>โรงพยาบาลส่งเสริมสุขภาพตำบลบ้านลานดอกไม้ตำบลลานดอกไม้ตก</v>
          </cell>
        </row>
        <row r="2159">
          <cell r="A2159" t="str">
            <v>โรงพยาบาลส่งเสริมสุขภาพตำบลบ้านลานตาบัว  ตำบลประชาสุขสันต์</v>
          </cell>
        </row>
        <row r="2160">
          <cell r="A2160" t="str">
            <v>โรงพยาบาลส่งเสริมสุขภาพตำบลบ้านลานทอง  ตำบลวังควง</v>
          </cell>
        </row>
        <row r="2161">
          <cell r="A2161" t="str">
            <v>โรงพยาบาลส่งเสริมสุขภาพตำบลบ้านวังชะโอน  ตำบลท่าไม้</v>
          </cell>
        </row>
        <row r="2162">
          <cell r="A2162" t="str">
            <v>โรงพยาบาลส่งเสริมสุขภาพตำบลบ้านวังตะเคียน ตำบลอ่างทอง</v>
          </cell>
        </row>
        <row r="2163">
          <cell r="A2163" t="str">
            <v>โรงพยาบาลส่งเสริมสุขภาพตำบลบ้านวังน้ำพุ ตำบลโค้งไผ่</v>
          </cell>
        </row>
        <row r="2164">
          <cell r="A2164" t="str">
            <v>โรงพยาบาลส่งเสริมสุขภาพตำบลบ้านวังประดา  ต.ไตรตรึงษ์</v>
          </cell>
        </row>
        <row r="2165">
          <cell r="A2165" t="str">
            <v>โรงพยาบาลส่งเสริมสุขภาพตำบลบ้านวังหามแห  ตำบลวังหามแห</v>
          </cell>
        </row>
        <row r="2166">
          <cell r="A2166" t="str">
            <v>โรงพยาบาลส่งเสริมสุขภาพตำบลบ้านสหกรณ์  ตำบลทรงธรรม</v>
          </cell>
        </row>
        <row r="2167">
          <cell r="A2167" t="str">
            <v>โรงพยาบาลส่งเสริมสุขภาพตำบลบ้านส่องตาแล  ตำบลบ่อถ้ำ</v>
          </cell>
        </row>
        <row r="2168">
          <cell r="A2168" t="str">
            <v>โรงพยาบาลส่งเสริมสุขภาพตำบลบ้านสักขี ตำบลหนองไม้กอง</v>
          </cell>
        </row>
        <row r="2169">
          <cell r="A2169" t="str">
            <v>โรงพยาบาลส่งเสริมสุขภาพตำบลบ้านหนองชุมแสง ตำบลวังชะพลู</v>
          </cell>
        </row>
        <row r="2170">
          <cell r="A2170" t="str">
            <v>โรงพยาบาลส่งเสริมสุขภาพตำบลบ้านหนองแดน  ตำบลโกสัมพี</v>
          </cell>
        </row>
        <row r="2171">
          <cell r="A2171" t="str">
            <v>โรงพยาบาลส่งเสริมสุขภาพตำบลบ้านหนองนกชุม  ตำบลทุ่งทราย</v>
          </cell>
        </row>
        <row r="2172">
          <cell r="A2172" t="str">
            <v>โรงพยาบาลส่งเสริมสุขภาพตำบลบ้านหนองปิ้งไก่  ตำบลนาบ่อคำ</v>
          </cell>
        </row>
        <row r="2173">
          <cell r="A2173" t="str">
            <v>โรงพยาบาลส่งเสริมสุขภาพตำบลบ้านหนองผักหนาม  ตำบลคลองสมบูรณ์</v>
          </cell>
        </row>
        <row r="2174">
          <cell r="A2174" t="str">
            <v>โรงพยาบาลส่งเสริมสุขภาพตำบลบ้านหนองโสน ตำบลเขาคีรีส</v>
          </cell>
        </row>
        <row r="2175">
          <cell r="A2175" t="str">
            <v>โรงพยาบาลส่งเสริมสุขภาพตำบลบ้านหนองหล่ม  ตำบลโพธิ์ทอง</v>
          </cell>
        </row>
        <row r="2176">
          <cell r="A2176" t="str">
            <v>โรงพยาบาลส่งเสริมสุขภาพตำบลบ้านหนองหลวง ตำบลหนองหลวง</v>
          </cell>
        </row>
        <row r="2177">
          <cell r="A2177" t="str">
            <v>โรงพยาบาลส่งเสริมสุขภาพตำบลบ้านหินดาต ตำบลหินดาต</v>
          </cell>
        </row>
        <row r="2178">
          <cell r="A2178" t="str">
            <v>โรงพยาบาลส่งเสริมสุขภาพตำบลบ้านใหม่ ตำบลท่าขุนราม</v>
          </cell>
        </row>
        <row r="2179">
          <cell r="A2179" t="str">
            <v>โรงพยาบาลส่งเสริมสุขภาพตำบลบ้านใหม่เจริญพร  ตำบลหนองคล้า</v>
          </cell>
        </row>
        <row r="2180">
          <cell r="A2180" t="str">
            <v>โรงพยาบาลส่งเสริมสุขภาพตำบลบึงบ้าน ตำบลบึงสามัคคี</v>
          </cell>
        </row>
        <row r="2181">
          <cell r="A2181" t="str">
            <v>โรงพยาบาลส่งเสริมสุขภาพตำบลปากอ่าง ตำบลอ่างทอง</v>
          </cell>
        </row>
        <row r="2182">
          <cell r="A2182" t="str">
            <v>โรงพยาบาลส่งเสริมสุขภาพตำบลปางขนุน</v>
          </cell>
        </row>
        <row r="2183">
          <cell r="A2183" t="str">
            <v>โรงพยาบาลส่งเสริมสุขภาพตำบลปางมะค่า  ตำบลปางมะค่า</v>
          </cell>
        </row>
        <row r="2184">
          <cell r="A2184" t="str">
            <v>โรงพยาบาลส่งเสริมสุขภาพตำบลป่าพุทรา ตำบลป่าพุทรา</v>
          </cell>
        </row>
        <row r="2185">
          <cell r="A2185" t="str">
            <v>โรงพยาบาลส่งเสริมสุขภาพตำบลโป่งน้ำรอ้น ตำบลโป่งน้ำร้อน</v>
          </cell>
        </row>
        <row r="2186">
          <cell r="A2186" t="str">
            <v>โรงพยาบาลส่งเสริมสุขภาพตำบลโพธิ์พัฒนา  ตำบลคณฑี</v>
          </cell>
        </row>
        <row r="2187">
          <cell r="A2187" t="str">
            <v>โรงพยาบาลส่งเสริมสุขภาพตำบลโพธิ์พัฒนา  ตำบลถ้ำกระต่ายทอง</v>
          </cell>
        </row>
        <row r="2188">
          <cell r="A2188" t="str">
            <v>โรงพยาบาลส่งเสริมสุขภาพตำบลแม่ยื้อ ตำบลหนองไม้กอง</v>
          </cell>
        </row>
        <row r="2189">
          <cell r="A2189" t="str">
            <v>โรงพยาบาลส่งเสริมสุขภาพตำบลแม่ลาด  ตำบลแม่ลาด</v>
          </cell>
        </row>
        <row r="2190">
          <cell r="A2190" t="str">
            <v>โรงพยาบาลส่งเสริมสุขภาพตำบลยางสูง ตำบลยางสูง</v>
          </cell>
        </row>
        <row r="2191">
          <cell r="A2191" t="str">
            <v>โรงพยาบาลส่งเสริมสุขภาพตำบลลานไผ่  ตำบลห้วยยั้ง</v>
          </cell>
        </row>
        <row r="2192">
          <cell r="A2192" t="str">
            <v>โรงพยาบาลส่งเสริมสุขภาพตำบลวังควง ตำบลวังควง</v>
          </cell>
        </row>
        <row r="2193">
          <cell r="A2193" t="str">
            <v>โรงพยาบาลส่งเสริมสุขภาพตำบลวังชะพลู  ตำบลวังชะพลู</v>
          </cell>
        </row>
        <row r="2194">
          <cell r="A2194" t="str">
            <v>โรงพยาบาลส่งเสริมสุขภาพตำบลวังชะโอน ตำบลวังชะโอน</v>
          </cell>
        </row>
        <row r="2195">
          <cell r="A2195" t="str">
            <v>โรงพยาบาลส่งเสริมสุขภาพตำบลวังตะแบก ตำบลวังตะแบก</v>
          </cell>
        </row>
        <row r="2196">
          <cell r="A2196" t="str">
            <v>โรงพยาบาลส่งเสริมสุขภาพตำบลวังไทร ตำบลวังไทร</v>
          </cell>
        </row>
        <row r="2197">
          <cell r="A2197" t="str">
            <v>โรงพยาบาลส่งเสริมสุขภาพตำบลวังยาง  ตำบลวังยาง</v>
          </cell>
        </row>
        <row r="2198">
          <cell r="A2198" t="str">
            <v>โรงพยาบาลส่งเสริมสุขภาพตำบลศรีไพศาล  ตำบลปางมะค่า</v>
          </cell>
        </row>
        <row r="2199">
          <cell r="A2199" t="str">
            <v>โรงพยาบาลส่งเสริมสุขภาพตำบลสลกบาตร  ตำบลสลกบาตร</v>
          </cell>
        </row>
        <row r="2200">
          <cell r="A2200" t="str">
            <v>โรงพยาบาลส่งเสริมสุขภาพตำบลหนองกรด  ต.สระแก้ว</v>
          </cell>
        </row>
        <row r="2201">
          <cell r="A2201" t="str">
            <v>โรงพยาบาลส่งเสริมสุขภาพตำบลหนองกอง ตำบลนาบ่อคำ</v>
          </cell>
        </row>
        <row r="2202">
          <cell r="A2202" t="str">
            <v>โรงพยาบาลส่งเสริมสุขภาพตำบลหนองน้ำขุ่น ตำบลสักงาม</v>
          </cell>
        </row>
        <row r="2203">
          <cell r="A2203" t="str">
            <v>โรงพยาบาลส่งเสริมสุขภาพตำบลหนองปลิง ต.หนองปลิง</v>
          </cell>
        </row>
        <row r="2204">
          <cell r="A2204" t="str">
            <v>โรงพยาบาลส่งเสริมสุขภาพตำบลหนองแม่แตง  ตำบลหนองแม่แตง</v>
          </cell>
        </row>
        <row r="2205">
          <cell r="A2205" t="str">
            <v>โรงพยาบาลส่งเสริมสุขภาพตำบลหนองหัววัว ตำบลห้วยยั้ง</v>
          </cell>
        </row>
        <row r="2206">
          <cell r="A2206" t="str">
            <v>โรงพยาบาลส่งเสริมสุขภาพตำบลหัวถนน  ตำบลหัวถนน</v>
          </cell>
        </row>
        <row r="2207">
          <cell r="A2207" t="str">
            <v>โรงพยาบาลส่งเสริมสุขภาพตำบลอินทรานุสรณ์  ตำบลโนนพลวง</v>
          </cell>
        </row>
        <row r="2208">
          <cell r="A2208" t="str">
            <v>สถานีอนามัยเฉลิมพระเกียรติ 60 พรรษา นวมินทราชินี จ.กำแพงเพชร หมู่ 4 ต.ไตรตรึงษ์</v>
          </cell>
        </row>
        <row r="2209">
          <cell r="A2209" t="str">
            <v>โรงพยาบาลส่งเสริมสุขภาพตำบลกะบกเตี้ย</v>
          </cell>
        </row>
        <row r="2210">
          <cell r="A2210" t="str">
            <v>โรงพยาบาลส่งเสริมสุขภาพตำบลกุดจอก</v>
          </cell>
        </row>
        <row r="2211">
          <cell r="A2211" t="str">
            <v>โรงพยาบาลส่งเสริมสุขภาพตำบลเขาแก้ว</v>
          </cell>
        </row>
        <row r="2212">
          <cell r="A2212" t="str">
            <v>โรงพยาบาลส่งเสริมสุขภาพตำบลเขาท่าพระ(ปั้นฤทธิ์อุปถัมภ์)</v>
          </cell>
        </row>
        <row r="2213">
          <cell r="A2213" t="str">
            <v>โรงพยาบาลส่งเสริมสุขภาพตำบลชัยนาท</v>
          </cell>
        </row>
        <row r="2214">
          <cell r="A2214" t="str">
            <v>โรงพยาบาลส่งเสริมสุขภาพตำบลดงคอน</v>
          </cell>
        </row>
        <row r="2215">
          <cell r="A2215" t="str">
            <v>โรงพยาบาลส่งเสริมสุขภาพตำบลดอนกำ</v>
          </cell>
        </row>
        <row r="2216">
          <cell r="A2216" t="str">
            <v>โรงพยาบาลส่งเสริมสุขภาพตำบลเด่นใหญ่</v>
          </cell>
        </row>
        <row r="2217">
          <cell r="A2217" t="str">
            <v>โรงพยาบาลส่งเสริมสุขภาพตำบลตลุก</v>
          </cell>
        </row>
        <row r="2218">
          <cell r="A2218" t="str">
            <v>โรงพยาบาลส่งเสริมสุขภาพตำบลท่าฉนวน</v>
          </cell>
        </row>
        <row r="2219">
          <cell r="A2219" t="str">
            <v>โรงพยาบาลส่งเสริมสุขภาพตำบลท่าชัย (พวกคงอุปถัมภ์)</v>
          </cell>
        </row>
        <row r="2220">
          <cell r="A2220" t="str">
            <v>โรงพยาบาลส่งเสริมสุขภาพตำบลเที่ยงแท้</v>
          </cell>
        </row>
        <row r="2221">
          <cell r="A2221" t="str">
            <v>โรงพยาบาลส่งเสริมสุขภาพตำบลธรรมามูล</v>
          </cell>
        </row>
        <row r="2222">
          <cell r="A2222" t="str">
            <v>โรงพยาบาลส่งเสริมสุขภาพตำบลนางลือ</v>
          </cell>
        </row>
        <row r="2223">
          <cell r="A2223" t="str">
            <v>โรงพยาบาลส่งเสริมสุขภาพตำบลเนินขาม</v>
          </cell>
        </row>
        <row r="2224">
          <cell r="A2224" t="str">
            <v>โรงพยาบาลส่งเสริมสุขภาพตำบลบ่อแร่</v>
          </cell>
        </row>
        <row r="2225">
          <cell r="A2225" t="str">
            <v>โรงพยาบาลส่งเสริมสุขภาพตำบลบางขุด</v>
          </cell>
        </row>
        <row r="2226">
          <cell r="A2226" t="str">
            <v>โรงพยาบาลส่งเสริมสุขภาพตำบลบางหลวง</v>
          </cell>
        </row>
        <row r="2227">
          <cell r="A2227" t="str">
            <v>โรงพยาบาลส่งเสริมสุขภาพตำบลบ้านกล้วย</v>
          </cell>
        </row>
        <row r="2228">
          <cell r="A2228" t="str">
            <v>โรงพยาบาลส่งเสริมสุขภาพตำบลบ้านเขาดิน</v>
          </cell>
        </row>
        <row r="2229">
          <cell r="A2229" t="str">
            <v>โรงพยาบาลส่งเสริมสุขภาพตำบลบ้านเขาราวเทียนทอง</v>
          </cell>
        </row>
        <row r="2230">
          <cell r="A2230" t="str">
            <v>โรงพยาบาลส่งเสริมสุขภาพตำบลบ้านเชี่ยน</v>
          </cell>
        </row>
        <row r="2231">
          <cell r="A2231" t="str">
            <v>โรงพยาบาลส่งเสริมสุขภาพตำบลบ้านดอนสีนวล</v>
          </cell>
        </row>
        <row r="2232">
          <cell r="A2232" t="str">
            <v>โรงพยาบาลส่งเสริมสุขภาพตำบลบ้านท่าไม้</v>
          </cell>
        </row>
        <row r="2233">
          <cell r="A2233" t="str">
            <v>โรงพยาบาลส่งเสริมสุขภาพตำบลบ้านท่ารี</v>
          </cell>
        </row>
        <row r="2234">
          <cell r="A2234" t="str">
            <v>โรงพยาบาลส่งเสริมสุขภาพตำบลบ้านทุ่งโพธิ์</v>
          </cell>
        </row>
        <row r="2235">
          <cell r="A2235" t="str">
            <v>โรงพยาบาลส่งเสริมสุขภาพตำบลบ้านเทพรัตน์</v>
          </cell>
        </row>
        <row r="2236">
          <cell r="A2236" t="str">
            <v>โรงพยาบาลส่งเสริมสุขภาพตำบลบ้านไทย</v>
          </cell>
        </row>
        <row r="2237">
          <cell r="A2237" t="str">
            <v>โรงพยาบาลส่งเสริมสุขภาพตำบลบ้านธัญญอุดม</v>
          </cell>
        </row>
        <row r="2238">
          <cell r="A2238" t="str">
            <v>โรงพยาบาลส่งเสริมสุขภาพตำบลบ้านน้ำพุ</v>
          </cell>
        </row>
        <row r="2239">
          <cell r="A2239" t="str">
            <v>โรงพยาบาลส่งเสริมสุขภาพตำบลบ้านบ่อพระ</v>
          </cell>
        </row>
        <row r="2240">
          <cell r="A2240" t="str">
            <v>โรงพยาบาลส่งเสริมสุขภาพตำบลบ้านไร่สวนลาว</v>
          </cell>
        </row>
        <row r="2241">
          <cell r="A2241" t="str">
            <v>โรงพยาบาลส่งเสริมสุขภาพตำบลบ้านวังตะเคียน</v>
          </cell>
        </row>
        <row r="2242">
          <cell r="A2242" t="str">
            <v>โรงพยาบาลส่งเสริมสุขภาพตำบลบ้านวัดกำแพง</v>
          </cell>
        </row>
        <row r="2243">
          <cell r="A2243" t="str">
            <v>โรงพยาบาลส่งเสริมสุขภาพตำบลบ้านวัดกำแพง</v>
          </cell>
        </row>
        <row r="2244">
          <cell r="A2244" t="str">
            <v>โรงพยาบาลส่งเสริมสุขภาพตำบลบ้านวัดตึก</v>
          </cell>
        </row>
        <row r="2245">
          <cell r="A2245" t="str">
            <v>โรงพยาบาลส่งเสริมสุขภาพตำบลบ้านหนอง</v>
          </cell>
        </row>
        <row r="2246">
          <cell r="A2246" t="str">
            <v>โรงพยาบาลส่งเสริมสุขภาพตำบลบ้านหนองแขม</v>
          </cell>
        </row>
        <row r="2247">
          <cell r="A2247" t="str">
            <v>โรงพยาบาลส่งเสริมสุขภาพตำบลบ้านหนองแค</v>
          </cell>
        </row>
        <row r="2248">
          <cell r="A2248" t="str">
            <v>โรงพยาบาลส่งเสริมสุขภาพตำบลบ้านหนองตะขบ</v>
          </cell>
        </row>
        <row r="2249">
          <cell r="A2249" t="str">
            <v>โรงพยาบาลส่งเสริมสุขภาพตำบลบ้านหนองพังนาค</v>
          </cell>
        </row>
        <row r="2250">
          <cell r="A2250" t="str">
            <v>โรงพยาบาลส่งเสริมสุขภาพตำบลบ้านหัวเด่น</v>
          </cell>
        </row>
        <row r="2251">
          <cell r="A2251" t="str">
            <v>โรงพยาบาลส่งเสริมสุขภาพตำบลบ้านหางน้ำหนองแขม</v>
          </cell>
        </row>
        <row r="2252">
          <cell r="A2252" t="str">
            <v>โรงพยาบาลส่งเสริมสุขภาพตำบลบ้านอ้อย</v>
          </cell>
        </row>
        <row r="2253">
          <cell r="A2253" t="str">
            <v>โรงพยาบาลส่งเสริมสุขภาพตำบลโพงาม</v>
          </cell>
        </row>
        <row r="2254">
          <cell r="A2254" t="str">
            <v>โรงพยาบาลส่งเสริมสุขภาพตำบลโพนางดำตก</v>
          </cell>
        </row>
        <row r="2255">
          <cell r="A2255" t="str">
            <v>โรงพยาบาลส่งเสริมสุขภาพตำบลโพนางดำออก</v>
          </cell>
        </row>
        <row r="2256">
          <cell r="A2256" t="str">
            <v>โรงพยาบาลส่งเสริมสุขภาพตำบลไพรนกยูง</v>
          </cell>
        </row>
        <row r="2257">
          <cell r="A2257" t="str">
            <v>โรงพยาบาลส่งเสริมสุขภาพตำบลไร่พัฒนา</v>
          </cell>
        </row>
        <row r="2258">
          <cell r="A2258" t="str">
            <v>โรงพยาบาลส่งเสริมสุขภาพตำบลวังไก่เถื่อน</v>
          </cell>
        </row>
        <row r="2259">
          <cell r="A2259" t="str">
            <v>โรงพยาบาลส่งเสริมสุขภาพตำบลวังตะเคียน</v>
          </cell>
        </row>
        <row r="2260">
          <cell r="A2260" t="str">
            <v>โรงพยาบาลส่งเสริมสุขภาพตำบลวังสาคร</v>
          </cell>
        </row>
        <row r="2261">
          <cell r="A2261" t="str">
            <v>โรงพยาบาลส่งเสริมสุขภาพตำบลวังหมัน</v>
          </cell>
        </row>
        <row r="2262">
          <cell r="A2262" t="str">
            <v>โรงพยาบาลส่งเสริมสุขภาพตำบลวัดโคก</v>
          </cell>
        </row>
        <row r="2263">
          <cell r="A2263" t="str">
            <v>โรงพยาบาลส่งเสริมสุขภาพตำบลวัดโพธาราม</v>
          </cell>
        </row>
        <row r="2264">
          <cell r="A2264" t="str">
            <v>โรงพยาบาลส่งเสริมสุขภาพตำบลศิลาดาน</v>
          </cell>
        </row>
        <row r="2265">
          <cell r="A2265" t="str">
            <v>โรงพยาบาลส่งเสริมสุขภาพตำบลสะพานหิน</v>
          </cell>
        </row>
        <row r="2266">
          <cell r="A2266" t="str">
            <v>โรงพยาบาลส่งเสริมสุขภาพตำบลสามง่ามท่าโบสถ์</v>
          </cell>
        </row>
        <row r="2267">
          <cell r="A2267" t="str">
            <v>โรงพยาบาลส่งเสริมสุขภาพตำบลสุขเดือนห้า</v>
          </cell>
        </row>
        <row r="2268">
          <cell r="A2268" t="str">
            <v>โรงพยาบาลส่งเสริมสุขภาพตำบลเสือโฮก</v>
          </cell>
        </row>
        <row r="2269">
          <cell r="A2269" t="str">
            <v>โรงพยาบาลส่งเสริมสุขภาพตำบลหนองขุ่น</v>
          </cell>
        </row>
        <row r="2270">
          <cell r="A2270" t="str">
            <v>โรงพยาบาลส่งเสริมสุขภาพตำบลหนองแซง</v>
          </cell>
        </row>
        <row r="2271">
          <cell r="A2271" t="str">
            <v>โรงพยาบาลส่งเสริมสุขภาพตำบลหนองน้อย</v>
          </cell>
        </row>
        <row r="2272">
          <cell r="A2272" t="str">
            <v>โรงพยาบาลส่งเสริมสุขภาพตำบลหนองบัว</v>
          </cell>
        </row>
        <row r="2273">
          <cell r="A2273" t="str">
            <v>โรงพยาบาลส่งเสริมสุขภาพตำบลหนองมะโมง</v>
          </cell>
        </row>
        <row r="2274">
          <cell r="A2274" t="str">
            <v>โรงพยาบาลส่งเสริมสุขภาพตำบลห้วยงู</v>
          </cell>
        </row>
        <row r="2275">
          <cell r="A2275" t="str">
            <v>โรงพยาบาลส่งเสริมสุขภาพตำบลหาดท่าเสา</v>
          </cell>
        </row>
        <row r="2276">
          <cell r="A2276" t="str">
            <v>โรงพยาบาลส่งเสริมสุขภาพตำบลหาดอาษา</v>
          </cell>
        </row>
        <row r="2277">
          <cell r="A2277" t="str">
            <v>โรงพยาบาลส่งเสริมสุขภาพตำบลอำเภอมโนรมย์</v>
          </cell>
        </row>
        <row r="2278">
          <cell r="A2278" t="str">
            <v>โรงพยาบาลส่งเสริมสุขภาพตำบลอำเภอสรรพยา</v>
          </cell>
        </row>
        <row r="2279">
          <cell r="A2279" t="str">
            <v>โรงพยาบาลส่งเสริมสุขภาพตำบลอู่ตะเภา</v>
          </cell>
        </row>
        <row r="2280">
          <cell r="A2280" t="str">
            <v>สถานีอนามัยเฉลิมพระเกียรติ 60 พรรษา นวมินทราชินี</v>
          </cell>
        </row>
        <row r="2281">
          <cell r="A2281" t="str">
            <v>โรงพยาบาลส่งเสริมสุขภาพตำบลบ้านกระดานหน้าแกล</v>
          </cell>
        </row>
        <row r="2282">
          <cell r="A2282" t="str">
            <v>โรงพยาบาลส่งเสริมสุขภาพตำบลบ้านกระทุ่มทอง</v>
          </cell>
        </row>
        <row r="2283">
          <cell r="A2283" t="str">
            <v>โรงพยาบาลส่งเสริมสุขภาพตำบลบ้านกลางแดด</v>
          </cell>
        </row>
        <row r="2284">
          <cell r="A2284" t="str">
            <v>โรงพยาบาลส่งเสริมสุขภาพตำบลบ้านกัลยานิคม</v>
          </cell>
        </row>
        <row r="2285">
          <cell r="A2285" t="str">
            <v>โรงพยาบาลส่งเสริมสุขภาพตำบลบ้านเกยไชยเหนือ</v>
          </cell>
        </row>
        <row r="2286">
          <cell r="A2286" t="str">
            <v>โรงพยาบาลส่งเสริมสุขภาพตำบลบ้านเกรียงไกร</v>
          </cell>
        </row>
        <row r="2287">
          <cell r="A2287" t="str">
            <v>โรงพยาบาลส่งเสริมสุขภาพตำบลบ้านเกรียงไกรใต้</v>
          </cell>
        </row>
        <row r="2288">
          <cell r="A2288" t="str">
            <v>โรงพยาบาลส่งเสริมสุขภาพตำบลบ้านเกาะแก้ว</v>
          </cell>
        </row>
        <row r="2289">
          <cell r="A2289" t="str">
            <v>โรงพยาบาลส่งเสริมสุขภาพตำบลบ้านเกาะเปา</v>
          </cell>
        </row>
        <row r="2290">
          <cell r="A2290" t="str">
            <v>โรงพยาบาลส่งเสริมสุขภาพตำบลบ้านเกาะหงษ์</v>
          </cell>
        </row>
        <row r="2291">
          <cell r="A2291" t="str">
            <v>โรงพยาบาลส่งเสริมสุขภาพตำบลบ้านแก่ง</v>
          </cell>
        </row>
        <row r="2292">
          <cell r="A2292" t="str">
            <v>โรงพยาบาลส่งเสริมสุขภาพตำบลบ้านเขาดิน</v>
          </cell>
        </row>
        <row r="2293">
          <cell r="A2293" t="str">
            <v>โรงพยาบาลส่งเสริมสุขภาพตำบลบ้านเขาดิน</v>
          </cell>
        </row>
        <row r="2294">
          <cell r="A2294" t="str">
            <v>โรงพยาบาลส่งเสริมสุขภาพตำบลบ้านเขาดิน</v>
          </cell>
        </row>
        <row r="2295">
          <cell r="A2295" t="str">
            <v>โรงพยาบาลส่งเสริมสุขภาพตำบลบ้านเขาทอง</v>
          </cell>
        </row>
        <row r="2296">
          <cell r="A2296" t="str">
            <v>โรงพยาบาลส่งเสริมสุขภาพตำบลบ้านเขาทอง</v>
          </cell>
        </row>
        <row r="2297">
          <cell r="A2297" t="str">
            <v>โรงพยาบาลส่งเสริมสุขภาพตำบลบ้านเขานางต่วม</v>
          </cell>
        </row>
        <row r="2298">
          <cell r="A2298" t="str">
            <v>โรงพยาบาลส่งเสริมสุขภาพตำบลบ้านเขาไม้เดน</v>
          </cell>
        </row>
        <row r="2299">
          <cell r="A2299" t="str">
            <v>โรงพยาบาลส่งเสริมสุขภาพตำบลบ้านเขาล้อ</v>
          </cell>
        </row>
        <row r="2300">
          <cell r="A2300" t="str">
            <v>โรงพยาบาลส่งเสริมสุขภาพตำบลบ้านเขาห้วยลุง</v>
          </cell>
        </row>
        <row r="2301">
          <cell r="A2301" t="str">
            <v>โรงพยาบาลส่งเสริมสุขภาพตำบลบ้านเขาใหญ่</v>
          </cell>
        </row>
        <row r="2302">
          <cell r="A2302" t="str">
            <v>โรงพยาบาลส่งเสริมสุขภาพตำบลบ้านคลองกำลัง</v>
          </cell>
        </row>
        <row r="2303">
          <cell r="A2303" t="str">
            <v>โรงพยาบาลส่งเสริมสุขภาพตำบลบ้านคลองไทร</v>
          </cell>
        </row>
        <row r="2304">
          <cell r="A2304" t="str">
            <v>โรงพยาบาลส่งเสริมสุขภาพตำบลบ้านคลองน้ำโจน</v>
          </cell>
        </row>
        <row r="2305">
          <cell r="A2305" t="str">
            <v>โรงพยาบาลส่งเสริมสุขภาพตำบลบ้านคลองบอน</v>
          </cell>
        </row>
        <row r="2306">
          <cell r="A2306" t="str">
            <v>โรงพยาบาลส่งเสริมสุขภาพตำบลบ้านคลองโพธิ์</v>
          </cell>
        </row>
        <row r="2307">
          <cell r="A2307" t="str">
            <v>โรงพยาบาลส่งเสริมสุขภาพตำบลบ้านคลองสองหน่อ</v>
          </cell>
        </row>
        <row r="2308">
          <cell r="A2308" t="str">
            <v>โรงพยาบาลส่งเสริมสุขภาพตำบลบ้านแคทราย</v>
          </cell>
        </row>
        <row r="2309">
          <cell r="A2309" t="str">
            <v>โรงพยาบาลส่งเสริมสุขภาพตำบลบ้านโคกเจริญ</v>
          </cell>
        </row>
        <row r="2310">
          <cell r="A2310" t="str">
            <v>โรงพยาบาลส่งเสริมสุขภาพตำบลบ้านโคกเดื่อ</v>
          </cell>
        </row>
        <row r="2311">
          <cell r="A2311" t="str">
            <v>โรงพยาบาลส่งเสริมสุขภาพตำบลบ้านโคกสอาด</v>
          </cell>
        </row>
        <row r="2312">
          <cell r="A2312" t="str">
            <v>โรงพยาบาลส่งเสริมสุขภาพตำบลบ้านฆะมัง</v>
          </cell>
        </row>
        <row r="2313">
          <cell r="A2313" t="str">
            <v>โรงพยาบาลส่งเสริมสุขภาพตำบลบ้านจันเสน</v>
          </cell>
        </row>
        <row r="2314">
          <cell r="A2314" t="str">
            <v>โรงพยาบาลส่งเสริมสุขภาพตำบลบ้านช่องแค</v>
          </cell>
        </row>
        <row r="2315">
          <cell r="A2315" t="str">
            <v>โรงพยาบาลส่งเสริมสุขภาพตำบลบ้านชุมตาบง</v>
          </cell>
        </row>
        <row r="2316">
          <cell r="A2316" t="str">
            <v>โรงพยาบาลส่งเสริมสุขภาพตำบลบ้านชุมแสง</v>
          </cell>
        </row>
        <row r="2317">
          <cell r="A2317" t="str">
            <v>โรงพยาบาลส่งเสริมสุขภาพตำบลบ้านเชิงเขาคีรี</v>
          </cell>
        </row>
        <row r="2318">
          <cell r="A2318" t="str">
            <v>โรงพยาบาลส่งเสริมสุขภาพตำบลบ้านซับสำราญ</v>
          </cell>
        </row>
        <row r="2319">
          <cell r="A2319" t="str">
            <v>โรงพยาบาลส่งเสริมสุขภาพตำบลบ้านดงมหาชัย</v>
          </cell>
        </row>
        <row r="2320">
          <cell r="A2320" t="str">
            <v>โรงพยาบาลส่งเสริมสุขภาพตำบลบ้านดงเมืองใต้</v>
          </cell>
        </row>
        <row r="2321">
          <cell r="A2321" t="str">
            <v>โรงพยาบาลส่งเสริมสุขภาพตำบลบ้านดอนสนวน  ตำบลทับกฤชใต้</v>
          </cell>
        </row>
        <row r="2322">
          <cell r="A2322" t="str">
            <v>โรงพยาบาลส่งเสริมสุขภาพตำบลบ้านด่านช้าง</v>
          </cell>
        </row>
        <row r="2323">
          <cell r="A2323" t="str">
            <v>โรงพยาบาลส่งเสริมสุขภาพตำบลบ้านดำรงรักษ์</v>
          </cell>
        </row>
        <row r="2324">
          <cell r="A2324" t="str">
            <v>โรงพยาบาลส่งเสริมสุขภาพตำบลบ้านแดน</v>
          </cell>
        </row>
        <row r="2325">
          <cell r="A2325" t="str">
            <v>โรงพยาบาลส่งเสริมสุขภาพตำบลบ้านต้นโพธิ์</v>
          </cell>
        </row>
        <row r="2326">
          <cell r="A2326" t="str">
            <v>โรงพยาบาลส่งเสริมสุขภาพตำบลบ้านตลิ่งสูง</v>
          </cell>
        </row>
        <row r="2327">
          <cell r="A2327" t="str">
            <v>โรงพยาบาลส่งเสริมสุขภาพตำบลบ้านตลุกข่อยน้ำ</v>
          </cell>
        </row>
        <row r="2328">
          <cell r="A2328" t="str">
            <v>โรงพยาบาลส่งเสริมสุขภาพตำบลบ้านตะกรุดภิบาล</v>
          </cell>
        </row>
        <row r="2329">
          <cell r="A2329" t="str">
            <v>โรงพยาบาลส่งเสริมสุขภาพตำบลบ้านตะคร้อ</v>
          </cell>
        </row>
        <row r="2330">
          <cell r="A2330" t="str">
            <v>โรงพยาบาลส่งเสริมสุขภาพตำบลบ้านตะเฆ่ค่าย</v>
          </cell>
        </row>
        <row r="2331">
          <cell r="A2331" t="str">
            <v>โรงพยาบาลส่งเสริมสุขภาพตำบลบ้านตาขีด</v>
          </cell>
        </row>
        <row r="2332">
          <cell r="A2332" t="str">
            <v>โรงพยาบาลส่งเสริมสุขภาพตำบลบ้านตาคลี</v>
          </cell>
        </row>
        <row r="2333">
          <cell r="A2333" t="str">
            <v>โรงพยาบาลส่งเสริมสุขภาพตำบลบ้านตุ๊กแก</v>
          </cell>
        </row>
        <row r="2334">
          <cell r="A2334" t="str">
            <v>โรงพยาบาลส่งเสริมสุขภาพตำบลบ้านไตรคีรี</v>
          </cell>
        </row>
        <row r="2335">
          <cell r="A2335" t="str">
            <v>โรงพยาบาลส่งเสริมสุขภาพตำบลบ้านทรัพย์ไพวัลย์</v>
          </cell>
        </row>
        <row r="2336">
          <cell r="A2336" t="str">
            <v>โรงพยาบาลส่งเสริมสุขภาพตำบลบ้านทับกฤช</v>
          </cell>
        </row>
        <row r="2337">
          <cell r="A2337" t="str">
            <v>โรงพยาบาลส่งเสริมสุขภาพตำบลบ้านท่ากระดังงา</v>
          </cell>
        </row>
        <row r="2338">
          <cell r="A2338" t="str">
            <v>โรงพยาบาลส่งเสริมสุขภาพตำบลบ้านท่ากร่าง</v>
          </cell>
        </row>
        <row r="2339">
          <cell r="A2339" t="str">
            <v>โรงพยาบาลส่งเสริมสุขภาพตำบลบ้านท่าจันทร์</v>
          </cell>
        </row>
        <row r="2340">
          <cell r="A2340" t="str">
            <v>โรงพยาบาลส่งเสริมสุขภาพตำบลบ้านท่าซุด</v>
          </cell>
        </row>
        <row r="2341">
          <cell r="A2341" t="str">
            <v>โรงพยาบาลส่งเสริมสุขภาพตำบลบ้านท่าทอง</v>
          </cell>
        </row>
        <row r="2342">
          <cell r="A2342" t="str">
            <v>โรงพยาบาลส่งเสริมสุขภาพตำบลบ้านท่าน้ำอ้อย</v>
          </cell>
        </row>
        <row r="2343">
          <cell r="A2343" t="str">
            <v>โรงพยาบาลส่งเสริมสุขภาพตำบลบ้านทำนบ</v>
          </cell>
        </row>
        <row r="2344">
          <cell r="A2344" t="str">
            <v>โรงพยาบาลส่งเสริมสุขภาพตำบลบ้านทุ่งสาคร  วังซ่าน</v>
          </cell>
        </row>
        <row r="2345">
          <cell r="A2345" t="str">
            <v>โรงพยาบาลส่งเสริมสุขภาพตำบลบ้านธารทหาร</v>
          </cell>
        </row>
        <row r="2346">
          <cell r="A2346" t="str">
            <v>โรงพยาบาลส่งเสริมสุขภาพตำบลบ้านนกคลาน  วังม้า</v>
          </cell>
        </row>
        <row r="2347">
          <cell r="A2347" t="str">
            <v>โรงพยาบาลส่งเสริมสุขภาพตำบลบ้านนากลาง</v>
          </cell>
        </row>
        <row r="2348">
          <cell r="A2348" t="str">
            <v>โรงพยาบาลส่งเสริมสุขภาพตำบลบ้านนาขอม</v>
          </cell>
        </row>
        <row r="2349">
          <cell r="A2349" t="str">
            <v>โรงพยาบาลส่งเสริมสุขภาพตำบลบ้านน้ำกลัด</v>
          </cell>
        </row>
        <row r="2350">
          <cell r="A2350" t="str">
            <v>โรงพยาบาลส่งเสริมสุขภาพตำบลบ้านนิคมเขาบ่อแก้ว  ตำบลนิคมเขาบ่อแก้ว</v>
          </cell>
        </row>
        <row r="2351">
          <cell r="A2351" t="str">
            <v>โรงพยาบาลส่งเสริมสุขภาพตำบลบ้านเนินทอง</v>
          </cell>
        </row>
        <row r="2352">
          <cell r="A2352" t="str">
            <v>โรงพยาบาลส่งเสริมสุขภาพตำบลบ้านเนินศาลา</v>
          </cell>
        </row>
        <row r="2353">
          <cell r="A2353" t="str">
            <v>โรงพยาบาลส่งเสริมสุขภาพตำบลบ้านเนินสาร</v>
          </cell>
        </row>
        <row r="2354">
          <cell r="A2354" t="str">
            <v>โรงพยาบาลส่งเสริมสุขภาพตำบลบ้านบ่อไทยสามัคคี</v>
          </cell>
        </row>
        <row r="2355">
          <cell r="A2355" t="str">
            <v>โรงพยาบาลส่งเสริมสุขภาพตำบลบ้านบ่อพลับ</v>
          </cell>
        </row>
        <row r="2356">
          <cell r="A2356" t="str">
            <v>โรงพยาบาลส่งเสริมสุขภาพตำบลบ้านบางแก้ว</v>
          </cell>
        </row>
        <row r="2357">
          <cell r="A2357" t="str">
            <v>โรงพยาบาลส่งเสริมสุขภาพตำบลบ้านบางตาหงาย</v>
          </cell>
        </row>
        <row r="2358">
          <cell r="A2358" t="str">
            <v>โรงพยาบาลส่งเสริมสุขภาพตำบลบ้านบางม่วง</v>
          </cell>
        </row>
        <row r="2359">
          <cell r="A2359" t="str">
            <v>โรงพยาบาลส่งเสริมสุขภาพตำบลบ้านบางมะฝ่อ</v>
          </cell>
        </row>
        <row r="2360">
          <cell r="A2360" t="str">
            <v>โรงพยาบาลส่งเสริมสุขภาพตำบลบ้านบึง</v>
          </cell>
        </row>
        <row r="2361">
          <cell r="A2361" t="str">
            <v>โรงพยาบาลส่งเสริมสุขภาพตำบลบ้านบึงน้ำใส</v>
          </cell>
        </row>
        <row r="2362">
          <cell r="A2362" t="str">
            <v>โรงพยาบาลส่งเสริมสุขภาพตำบลบ้านบึงบอระเพ็ด</v>
          </cell>
        </row>
        <row r="2363">
          <cell r="A2363" t="str">
            <v>โรงพยาบาลส่งเสริมสุขภาพตำบลบ้านบึงปลาทู</v>
          </cell>
        </row>
        <row r="2364">
          <cell r="A2364" t="str">
            <v>โรงพยาบาลส่งเสริมสุขภาพตำบลบ้านบึงหล่ม</v>
          </cell>
        </row>
        <row r="2365">
          <cell r="A2365" t="str">
            <v>โรงพยาบาลส่งเสริมสุขภาพตำบลบ้านบุรีรัมย์</v>
          </cell>
        </row>
        <row r="2366">
          <cell r="A2366" t="str">
            <v>โรงพยาบาลส่งเสริมสุขภาพตำบลบ้านปางขนุน</v>
          </cell>
        </row>
        <row r="2367">
          <cell r="A2367" t="str">
            <v>โรงพยาบาลส่งเสริมสุขภาพตำบลบ้านปางงู</v>
          </cell>
        </row>
        <row r="2368">
          <cell r="A2368" t="str">
            <v>โรงพยาบาลส่งเสริมสุขภาพตำบลบ้านป่าตาล</v>
          </cell>
        </row>
        <row r="2369">
          <cell r="A2369" t="str">
            <v>โรงพยาบาลส่งเสริมสุขภาพตำบลบ้านไผ่สิงห์</v>
          </cell>
        </row>
        <row r="2370">
          <cell r="A2370" t="str">
            <v>โรงพยาบาลส่งเสริมสุขภาพตำบลบ้านพนมรอก</v>
          </cell>
        </row>
        <row r="2371">
          <cell r="A2371" t="str">
            <v>โรงพยาบาลส่งเสริมสุขภาพตำบลบ้านพนมเศษ</v>
          </cell>
        </row>
        <row r="2372">
          <cell r="A2372" t="str">
            <v>โรงพยาบาลส่งเสริมสุขภาพตำบลบ้านพนาสวรรค์    ตำบลแม่เปิน</v>
          </cell>
        </row>
        <row r="2373">
          <cell r="A2373" t="str">
            <v>โรงพยาบาลส่งเสริมสุขภาพตำบลบ้านพระนอน</v>
          </cell>
        </row>
        <row r="2374">
          <cell r="A2374" t="str">
            <v>โรงพยาบาลส่งเสริมสุขภาพตำบลบ้านพลัง</v>
          </cell>
        </row>
        <row r="2375">
          <cell r="A2375" t="str">
            <v>โรงพยาบาลส่งเสริมสุขภาพตำบลบ้านพันลาน</v>
          </cell>
        </row>
        <row r="2376">
          <cell r="A2376" t="str">
            <v>โรงพยาบาลส่งเสริมสุขภาพตำบลบ้านพุขมิ้น</v>
          </cell>
        </row>
        <row r="2377">
          <cell r="A2377" t="str">
            <v>โรงพยาบาลส่งเสริมสุขภาพตำบลบ้านพุมะค่า</v>
          </cell>
        </row>
        <row r="2378">
          <cell r="A2378" t="str">
            <v>โรงพยาบาลส่งเสริมสุขภาพตำบลบ้านโพธิ์ขวัญ</v>
          </cell>
        </row>
        <row r="2379">
          <cell r="A2379" t="str">
            <v>โรงพยาบาลส่งเสริมสุขภาพตำบลบ้านโพธิ์ประสาท</v>
          </cell>
        </row>
        <row r="2380">
          <cell r="A2380" t="str">
            <v>โรงพยาบาลส่งเสริมสุขภาพตำบลบ้านมะเกลือ</v>
          </cell>
        </row>
        <row r="2381">
          <cell r="A2381" t="str">
            <v>โรงพยาบาลส่งเสริมสุขภาพตำบลบ้านมาบแก</v>
          </cell>
        </row>
        <row r="2382">
          <cell r="A2382" t="str">
            <v>โรงพยาบาลส่งเสริมสุขภาพตำบลบ้านมาบมะขาม</v>
          </cell>
        </row>
        <row r="2383">
          <cell r="A2383" t="str">
            <v>โรงพยาบาลส่งเสริมสุขภาพตำบลบ้านแม่กะสี</v>
          </cell>
        </row>
        <row r="2384">
          <cell r="A2384" t="str">
            <v>โรงพยาบาลส่งเสริมสุขภาพตำบลบ้านยางขาว</v>
          </cell>
        </row>
        <row r="2385">
          <cell r="A2385" t="str">
            <v>โรงพยาบาลส่งเสริมสุขภาพตำบลบ้านยางตาล</v>
          </cell>
        </row>
        <row r="2386">
          <cell r="A2386" t="str">
            <v>โรงพยาบาลส่งเสริมสุขภาพตำบลบ้านโรงสีใหม่</v>
          </cell>
        </row>
        <row r="2387">
          <cell r="A2387" t="str">
            <v>โรงพยาบาลส่งเสริมสุขภาพตำบลบ้านลาด</v>
          </cell>
        </row>
        <row r="2388">
          <cell r="A2388" t="str">
            <v>โรงพยาบาลส่งเสริมสุขภาพตำบลบ้านลาดทิพรส</v>
          </cell>
        </row>
        <row r="2389">
          <cell r="A2389" t="str">
            <v>โรงพยาบาลส่งเสริมสุขภาพตำบลบ้านลาดยาว ตำบลลาดยาว</v>
          </cell>
        </row>
        <row r="2390">
          <cell r="A2390" t="str">
            <v>โรงพยาบาลส่งเสริมสุขภาพตำบลบ้านลานหมาไน</v>
          </cell>
        </row>
        <row r="2391">
          <cell r="A2391" t="str">
            <v>โรงพยาบาลส่งเสริมสุขภาพตำบลบ้านลำพยนต์</v>
          </cell>
        </row>
        <row r="2392">
          <cell r="A2392" t="str">
            <v>โรงพยาบาลส่งเสริมสุขภาพตำบลบ้านวังข่อย</v>
          </cell>
        </row>
        <row r="2393">
          <cell r="A2393" t="str">
            <v>โรงพยาบาลส่งเสริมสุขภาพตำบลบ้านวังข่อย</v>
          </cell>
        </row>
        <row r="2394">
          <cell r="A2394" t="str">
            <v>โรงพยาบาลส่งเสริมสุขภาพตำบลบ้านวังคาง</v>
          </cell>
        </row>
        <row r="2395">
          <cell r="A2395" t="str">
            <v>โรงพยาบาลส่งเสริมสุขภาพตำบลบ้านวังซ่าน</v>
          </cell>
        </row>
        <row r="2396">
          <cell r="A2396" t="str">
            <v>โรงพยาบาลส่งเสริมสุขภาพตำบลบ้านวังรอ</v>
          </cell>
        </row>
        <row r="2397">
          <cell r="A2397" t="str">
            <v>โรงพยาบาลส่งเสริมสุขภาพตำบลบ้านวังแรต</v>
          </cell>
        </row>
        <row r="2398">
          <cell r="A2398" t="str">
            <v>โรงพยาบาลส่งเสริมสุขภาพตำบลบ้านวังใหญ่</v>
          </cell>
        </row>
        <row r="2399">
          <cell r="A2399" t="str">
            <v>โรงพยาบาลส่งเสริมสุขภาพตำบลบ้านวัดไทร</v>
          </cell>
        </row>
        <row r="2400">
          <cell r="A2400" t="str">
            <v>โรงพยาบาลส่งเสริมสุขภาพตำบลบ้านศรีอุทุมพร</v>
          </cell>
        </row>
        <row r="2401">
          <cell r="A2401" t="str">
            <v>โรงพยาบาลส่งเสริมสุขภาพตำบลบ้านศาลเจ้าไก่ต่อ</v>
          </cell>
        </row>
        <row r="2402">
          <cell r="A2402" t="str">
            <v>โรงพยาบาลส่งเสริมสุขภาพตำบลบ้านศาลาแดง</v>
          </cell>
        </row>
        <row r="2403">
          <cell r="A2403" t="str">
            <v>โรงพยาบาลส่งเสริมสุขภาพตำบลบ้านส้มเสี้ยว</v>
          </cell>
        </row>
        <row r="2404">
          <cell r="A2404" t="str">
            <v>โรงพยาบาลส่งเสริมสุขภาพตำบลบ้านสระงาม</v>
          </cell>
        </row>
        <row r="2405">
          <cell r="A2405" t="str">
            <v>โรงพยาบาลส่งเสริมสุขภาพตำบลบ้านสระทะเล</v>
          </cell>
        </row>
        <row r="2406">
          <cell r="A2406" t="str">
            <v>โรงพยาบาลส่งเสริมสุขภาพตำบลบ้านสระบัว</v>
          </cell>
        </row>
        <row r="2407">
          <cell r="A2407" t="str">
            <v>โรงพยาบาลส่งเสริมสุขภาพตำบลบ้านสะเดาซ้าย</v>
          </cell>
        </row>
        <row r="2408">
          <cell r="A2408" t="str">
            <v>โรงพยาบาลส่งเสริมสุขภาพตำบลบ้านสันติธรรม</v>
          </cell>
        </row>
        <row r="2409">
          <cell r="A2409" t="str">
            <v>โรงพยาบาลส่งเสริมสุขภาพตำบลบ้านสันติสุข</v>
          </cell>
        </row>
        <row r="2410">
          <cell r="A2410" t="str">
            <v>โรงพยาบาลส่งเสริมสุขภาพตำบลบ้านสันเนิน</v>
          </cell>
        </row>
        <row r="2411">
          <cell r="A2411" t="str">
            <v>โรงพยาบาลส่งเสริมสุขภาพตำบลบ้านสันพิง</v>
          </cell>
        </row>
        <row r="2412">
          <cell r="A2412" t="str">
            <v>โรงพยาบาลส่งเสริมสุขภาพตำบลบ้านสายลำโพงใต้</v>
          </cell>
        </row>
        <row r="2413">
          <cell r="A2413" t="str">
            <v>โรงพยาบาลส่งเสริมสุขภาพตำบลบ้านสายลำโพงเหนือ</v>
          </cell>
        </row>
        <row r="2414">
          <cell r="A2414" t="str">
            <v>โรงพยาบาลส่งเสริมสุขภาพตำบลบ้านหนองกระโดน</v>
          </cell>
        </row>
        <row r="2415">
          <cell r="A2415" t="str">
            <v>โรงพยาบาลส่งเสริมสุขภาพตำบลบ้านหนองกระทุ่ม</v>
          </cell>
        </row>
        <row r="2416">
          <cell r="A2416" t="str">
            <v>โรงพยาบาลส่งเสริมสุขภาพตำบลบ้านหนองกลอย</v>
          </cell>
        </row>
        <row r="2417">
          <cell r="A2417" t="str">
            <v>โรงพยาบาลส่งเสริมสุขภาพตำบลบ้านหนองแก่ง</v>
          </cell>
        </row>
        <row r="2418">
          <cell r="A2418" t="str">
            <v>โรงพยาบาลส่งเสริมสุขภาพตำบลบ้านหนองโก  หนองกระเจา</v>
          </cell>
        </row>
        <row r="2419">
          <cell r="A2419" t="str">
            <v>โรงพยาบาลส่งเสริมสุขภาพตำบลบ้านหนองขว้าว</v>
          </cell>
        </row>
        <row r="2420">
          <cell r="A2420" t="str">
            <v>โรงพยาบาลส่งเสริมสุขภาพตำบลบ้านหนองขอน</v>
          </cell>
        </row>
        <row r="2421">
          <cell r="A2421" t="str">
            <v>โรงพยาบาลส่งเสริมสุขภาพตำบลบ้านหนองขี้วัว</v>
          </cell>
        </row>
        <row r="2422">
          <cell r="A2422" t="str">
            <v>โรงพยาบาลส่งเสริมสุขภาพตำบลบ้านหนองโขมง   ตำบลสระแก้ว</v>
          </cell>
        </row>
        <row r="2423">
          <cell r="A2423" t="str">
            <v>โรงพยาบาลส่งเสริมสุขภาพตำบลบ้านหนองจิกทรายมูล</v>
          </cell>
        </row>
        <row r="2424">
          <cell r="A2424" t="str">
            <v>โรงพยาบาลส่งเสริมสุขภาพตำบลบ้านหนองจิกรี</v>
          </cell>
        </row>
        <row r="2425">
          <cell r="A2425" t="str">
            <v>โรงพยาบาลส่งเสริมสุขภาพตำบลบ้านหนองจิกรี</v>
          </cell>
        </row>
        <row r="2426">
          <cell r="A2426" t="str">
            <v>โรงพยาบาลส่งเสริมสุขภาพตำบลบ้านหนองดู่</v>
          </cell>
        </row>
        <row r="2427">
          <cell r="A2427" t="str">
            <v>โรงพยาบาลส่งเสริมสุขภาพตำบลบ้านหนองตะคลอง</v>
          </cell>
        </row>
        <row r="2428">
          <cell r="A2428" t="str">
            <v>โรงพยาบาลส่งเสริมสุขภาพตำบลบ้านหนองเต่าใต้</v>
          </cell>
        </row>
        <row r="2429">
          <cell r="A2429" t="str">
            <v>โรงพยาบาลส่งเสริมสุขภาพตำบลบ้านหนองนมวัว</v>
          </cell>
        </row>
        <row r="2430">
          <cell r="A2430" t="str">
            <v>โรงพยาบาลส่งเสริมสุขภาพตำบลบ้านหนองบอนใต้</v>
          </cell>
        </row>
        <row r="2431">
          <cell r="A2431" t="str">
            <v>โรงพยาบาลส่งเสริมสุขภาพตำบลบ้านหนองปลิง</v>
          </cell>
        </row>
        <row r="2432">
          <cell r="A2432" t="str">
            <v>โรงพยาบาลส่งเสริมสุขภาพตำบลบ้านหนองไผ่</v>
          </cell>
        </row>
        <row r="2433">
          <cell r="A2433" t="str">
            <v>โรงพยาบาลส่งเสริมสุขภาพตำบลบ้านหนองไผ่</v>
          </cell>
        </row>
        <row r="2434">
          <cell r="A2434" t="str">
            <v>โรงพยาบาลส่งเสริมสุขภาพตำบลบ้านหนองไผ่</v>
          </cell>
        </row>
        <row r="2435">
          <cell r="A2435" t="str">
            <v>โรงพยาบาลส่งเสริมสุขภาพตำบลบ้านหนองไผ่</v>
          </cell>
        </row>
        <row r="2436">
          <cell r="A2436" t="str">
            <v>โรงพยาบาลส่งเสริมสุขภาพตำบลบ้านหนองแพงพวย</v>
          </cell>
        </row>
        <row r="2437">
          <cell r="A2437" t="str">
            <v>โรงพยาบาลส่งเสริมสุขภาพตำบลบ้านหนองโพเหนือ</v>
          </cell>
        </row>
        <row r="2438">
          <cell r="A2438" t="str">
            <v>โรงพยาบาลส่งเสริมสุขภาพตำบลบ้านหนองไม้  แม่เล่ย์</v>
          </cell>
        </row>
        <row r="2439">
          <cell r="A2439" t="str">
            <v>โรงพยาบาลส่งเสริมสุขภาพตำบลบ้านหนองยาง</v>
          </cell>
        </row>
        <row r="2440">
          <cell r="A2440" t="str">
            <v>โรงพยาบาลส่งเสริมสุขภาพตำบลบ้านหนองยาว</v>
          </cell>
        </row>
        <row r="2441">
          <cell r="A2441" t="str">
            <v>โรงพยาบาลส่งเสริมสุขภาพตำบลบ้านหนองไร่</v>
          </cell>
        </row>
        <row r="2442">
          <cell r="A2442" t="str">
            <v>โรงพยาบาลส่งเสริมสุขภาพตำบลบ้านหนองละมาน</v>
          </cell>
        </row>
        <row r="2443">
          <cell r="A2443" t="str">
            <v>โรงพยาบาลส่งเสริมสุขภาพตำบลบ้านหนองสร้อยทอง</v>
          </cell>
        </row>
        <row r="2444">
          <cell r="A2444" t="str">
            <v>โรงพยาบาลส่งเสริมสุขภาพตำบลบ้านหนองสังข์</v>
          </cell>
        </row>
        <row r="2445">
          <cell r="A2445" t="str">
            <v>โรงพยาบาลส่งเสริมสุขภาพตำบลบ้านหนองเสลา</v>
          </cell>
        </row>
        <row r="2446">
          <cell r="A2446" t="str">
            <v>โรงพยาบาลส่งเสริมสุขภาพตำบลบ้านหนองหญ้าขาว</v>
          </cell>
        </row>
        <row r="2447">
          <cell r="A2447" t="str">
            <v>โรงพยาบาลส่งเสริมสุขภาพตำบลบ้านหนองหญ้ารังกา</v>
          </cell>
        </row>
        <row r="2448">
          <cell r="A2448" t="str">
            <v>โรงพยาบาลส่งเสริมสุขภาพตำบลบ้านหนองหลวง</v>
          </cell>
        </row>
        <row r="2449">
          <cell r="A2449" t="str">
            <v>โรงพยาบาลส่งเสริมสุขภาพตำบลบ้านหนองแหน  ตำบลเนินมะกอก</v>
          </cell>
        </row>
        <row r="2450">
          <cell r="A2450" t="str">
            <v>โรงพยาบาลส่งเสริมสุขภาพตำบลบ้านหนองใหญ่</v>
          </cell>
        </row>
        <row r="2451">
          <cell r="A2451" t="str">
            <v>โรงพยาบาลส่งเสริมสุขภาพตำบลบ้านหนองแอก</v>
          </cell>
        </row>
        <row r="2452">
          <cell r="A2452" t="str">
            <v>โรงพยาบาลส่งเสริมสุขภาพตำบลบ้านห้วยดุก</v>
          </cell>
        </row>
        <row r="2453">
          <cell r="A2453" t="str">
            <v>โรงพยาบาลส่งเสริมสุขภาพตำบลบ้านห้วยถั่วใต้</v>
          </cell>
        </row>
        <row r="2454">
          <cell r="A2454" t="str">
            <v>โรงพยาบาลส่งเสริมสุขภาพตำบลบ้านห้วยบง</v>
          </cell>
        </row>
        <row r="2455">
          <cell r="A2455" t="str">
            <v>โรงพยาบาลส่งเสริมสุขภาพตำบลบ้านห้วยร่วม</v>
          </cell>
        </row>
        <row r="2456">
          <cell r="A2456" t="str">
            <v>โรงพยาบาลส่งเสริมสุขภาพตำบลบ้านห้วยลึก</v>
          </cell>
        </row>
        <row r="2457">
          <cell r="A2457" t="str">
            <v>โรงพยาบาลส่งเสริมสุขภาพตำบลบ้านห้วยวารีใต้</v>
          </cell>
        </row>
        <row r="2458">
          <cell r="A2458" t="str">
            <v>โรงพยาบาลส่งเสริมสุขภาพตำบลบ้านหัวคลัก</v>
          </cell>
        </row>
        <row r="2459">
          <cell r="A2459" t="str">
            <v>โรงพยาบาลส่งเสริมสุขภาพตำบลบ้านหัวดง</v>
          </cell>
        </row>
        <row r="2460">
          <cell r="A2460" t="str">
            <v>โรงพยาบาลส่งเสริมสุขภาพตำบลบ้านหัวถนนใต้</v>
          </cell>
        </row>
        <row r="2461">
          <cell r="A2461" t="str">
            <v>โรงพยาบาลส่งเสริมสุขภาพตำบลบ้านหัวหวาย</v>
          </cell>
        </row>
        <row r="2462">
          <cell r="A2462" t="str">
            <v>โรงพยาบาลส่งเสริมสุขภาพตำบลบ้านหาดสะแก</v>
          </cell>
        </row>
        <row r="2463">
          <cell r="A2463" t="str">
            <v>โรงพยาบาลส่งเสริมสุขภาพตำบลบ้านหาดสูง</v>
          </cell>
        </row>
        <row r="2464">
          <cell r="A2464" t="str">
            <v>โรงพยาบาลส่งเสริมสุขภาพตำบลบ้านหูกวาง</v>
          </cell>
        </row>
        <row r="2465">
          <cell r="A2465" t="str">
            <v>โรงพยาบาลส่งเสริมสุขภาพตำบลบ้านเหมืองแร่</v>
          </cell>
        </row>
        <row r="2466">
          <cell r="A2466" t="str">
            <v>โรงพยาบาลส่งเสริมสุขภาพตำบลบ้านใหม่เขาขาด</v>
          </cell>
        </row>
        <row r="2467">
          <cell r="A2467" t="str">
            <v>โรงพยาบาลส่งเสริมสุขภาพตำบลบ้านใหม่สามัคคี</v>
          </cell>
        </row>
        <row r="2468">
          <cell r="A2468" t="str">
            <v>โรงพยาบาลส่งเสริมสุขภาพตำบลหนองตางู</v>
          </cell>
        </row>
        <row r="2469">
          <cell r="A2469" t="str">
            <v>สถานีอนามัยเฉลิมพระเกียรติ 60 พรรษา นวมินทราชินี</v>
          </cell>
        </row>
        <row r="2470">
          <cell r="A2470" t="str">
            <v>โรงพยาบาลส่งเสริมสุขภาพตำบลกำแพงดิน</v>
          </cell>
        </row>
        <row r="2471">
          <cell r="A2471" t="str">
            <v>โรงพยาบาลส่งเสริมสุขภาพตำบลเขาเจ็ดลูก</v>
          </cell>
        </row>
        <row r="2472">
          <cell r="A2472" t="str">
            <v>โรงพยาบาลส่งเสริมสุขภาพตำบลเขาทราย</v>
          </cell>
        </row>
        <row r="2473">
          <cell r="A2473" t="str">
            <v>โรงพยาบาลส่งเสริมสุขภาพตำบลคลองคูณ</v>
          </cell>
        </row>
        <row r="2474">
          <cell r="A2474" t="str">
            <v>โรงพยาบาลส่งเสริมสุขภาพตำบลคลองทราย</v>
          </cell>
        </row>
        <row r="2475">
          <cell r="A2475" t="str">
            <v>โรงพยาบาลส่งเสริมสุขภาพตำบลฆะมัง</v>
          </cell>
        </row>
        <row r="2476">
          <cell r="A2476" t="str">
            <v>โรงพยาบาลส่งเสริมสุขภาพตำบลงิ้วราย</v>
          </cell>
        </row>
        <row r="2477">
          <cell r="A2477" t="str">
            <v>โรงพยาบาลส่งเสริมสุขภาพตำบลดงตะขบ</v>
          </cell>
        </row>
        <row r="2478">
          <cell r="A2478" t="str">
            <v>โรงพยาบาลส่งเสริมสุขภาพตำบลดงป่าคำ</v>
          </cell>
        </row>
        <row r="2479">
          <cell r="A2479" t="str">
            <v>โรงพยาบาลส่งเสริมสุขภาพตำบลดงเสือเหลือง</v>
          </cell>
        </row>
        <row r="2480">
          <cell r="A2480" t="str">
            <v>โรงพยาบาลส่งเสริมสุขภาพตำบลทะนง</v>
          </cell>
        </row>
        <row r="2481">
          <cell r="A2481" t="str">
            <v>โรงพยาบาลส่งเสริมสุขภาพตำบลทับหมัน บ้านทับหมันเหนือ</v>
          </cell>
        </row>
        <row r="2482">
          <cell r="A2482" t="str">
            <v>โรงพยาบาลส่งเสริมสุขภาพตำบลท่าขมิ้น</v>
          </cell>
        </row>
        <row r="2483">
          <cell r="A2483" t="str">
            <v>โรงพยาบาลส่งเสริมสุขภาพตำบลท่านั่ง</v>
          </cell>
        </row>
        <row r="2484">
          <cell r="A2484" t="str">
            <v>โรงพยาบาลส่งเสริมสุขภาพตำบลท่าบัว</v>
          </cell>
        </row>
        <row r="2485">
          <cell r="A2485" t="str">
            <v>โรงพยาบาลส่งเสริมสุขภาพตำบลท้ายทุ่ง</v>
          </cell>
        </row>
        <row r="2486">
          <cell r="A2486" t="str">
            <v>โรงพยาบาลส่งเสริมสุขภาพตำบลท้ายน้ำ</v>
          </cell>
        </row>
        <row r="2487">
          <cell r="A2487" t="str">
            <v>โรงพยาบาลส่งเสริมสุขภาพตำบลท่าเยี่ยม</v>
          </cell>
        </row>
        <row r="2488">
          <cell r="A2488" t="str">
            <v>โรงพยาบาลส่งเสริมสุขภาพตำบลท่าเสา</v>
          </cell>
        </row>
        <row r="2489">
          <cell r="A2489" t="str">
            <v>โรงพยาบาลส่งเสริมสุขภาพตำบลทุ่งน้อย บ้านทุ่งน้อย</v>
          </cell>
        </row>
        <row r="2490">
          <cell r="A2490" t="str">
            <v>โรงพยาบาลส่งเสริมสุขภาพตำบลทุ่งโพธิ์</v>
          </cell>
        </row>
        <row r="2491">
          <cell r="A2491" t="str">
            <v>โรงพยาบาลส่งเสริมสุขภาพตำบลไทรโรงโขน</v>
          </cell>
        </row>
        <row r="2492">
          <cell r="A2492" t="str">
            <v>โรงพยาบาลส่งเสริมสุขภาพตำบลเนินปอ</v>
          </cell>
        </row>
        <row r="2493">
          <cell r="A2493" t="str">
            <v>โรงพยาบาลส่งเสริมสุขภาพตำบลเนินปอ บ้านเนินพลวง</v>
          </cell>
        </row>
        <row r="2494">
          <cell r="A2494" t="str">
            <v>โรงพยาบาลส่งเสริมสุขภาพตำบลบางคลาน</v>
          </cell>
        </row>
        <row r="2495">
          <cell r="A2495" t="str">
            <v>โรงพยาบาลส่งเสริมสุขภาพตำบลบางไผ่</v>
          </cell>
        </row>
        <row r="2496">
          <cell r="A2496" t="str">
            <v>โรงพยาบาลส่งเสริมสุขภาพตำบลบางไผ่ บ้านห้วยคต</v>
          </cell>
        </row>
        <row r="2497">
          <cell r="A2497" t="str">
            <v>โรงพยาบาลส่งเสริมสุขภาพตำบลบางลาย</v>
          </cell>
        </row>
        <row r="2498">
          <cell r="A2498" t="str">
            <v>โรงพยาบาลส่งเสริมสุขภาพตำบลบ้านเขาเจ็ดลูก  ตำบลเขาเจ็ดลูก</v>
          </cell>
        </row>
        <row r="2499">
          <cell r="A2499" t="str">
            <v>โรงพยาบาลส่งเสริมสุขภาพตำบลบ้านเขารวก ตำบลวังหลุม</v>
          </cell>
        </row>
        <row r="2500">
          <cell r="A2500" t="str">
            <v>โรงพยาบาลส่งเสริมสุขภาพตำบลบ้านคลองคู้ ตำบลท่าหลวง</v>
          </cell>
        </row>
        <row r="2501">
          <cell r="A2501" t="str">
            <v>โรงพยาบาลส่งเสริมสุขภาพตำบลบ้านคลองสะแก-ป่าหวาย ตำบลหนองปลาไหล</v>
          </cell>
        </row>
        <row r="2502">
          <cell r="A2502" t="str">
            <v>โรงพยาบาลส่งเสริมสุขภาพตำบลบ้านคุยกระชาย ตำบลวังโมกข์</v>
          </cell>
        </row>
        <row r="2503">
          <cell r="A2503" t="str">
            <v>โรงพยาบาลส่งเสริมสุขภาพตำบลบ้านดงกลาง ตำบลดงกลาง</v>
          </cell>
        </row>
        <row r="2504">
          <cell r="A2504" t="str">
            <v>โรงพยาบาลส่งเสริมสุขภาพตำบลบ้านดงเจริญ ตำบลวังงิ้ว</v>
          </cell>
        </row>
        <row r="2505">
          <cell r="A2505" t="str">
            <v>โรงพยาบาลส่งเสริมสุขภาพตำบลบ้านดงชะพูล ต.คลองคะเชนทร์</v>
          </cell>
        </row>
        <row r="2506">
          <cell r="A2506" t="str">
            <v>โรงพยาบาลส่งเสริมสุขภาพตำบลบ้านดาน ตำบลไผ่ขวาง</v>
          </cell>
        </row>
        <row r="2507">
          <cell r="A2507" t="str">
            <v>โรงพยาบาลส่งเสริมสุขภาพตำบลบ้านไดอีเผือก ตำบลท้ายทุ่ง</v>
          </cell>
        </row>
        <row r="2508">
          <cell r="A2508" t="str">
            <v>โรงพยาบาลส่งเสริมสุขภาพตำบลบ้านท้ายทุ่ง  ตำบลท้ายทุ่ง</v>
          </cell>
        </row>
        <row r="2509">
          <cell r="A2509" t="str">
            <v>โรงพยาบาลส่งเสริมสุขภาพตำบลบ้านท่าฬ่อเหนือ ตำบลท่าฬ่อ</v>
          </cell>
        </row>
        <row r="2510">
          <cell r="A2510" t="str">
            <v>โรงพยาบาลส่งเสริมสุขภาพตำบลบ้านทุ่งใหญ่ ตำบลทุ่งใหญ่</v>
          </cell>
        </row>
        <row r="2511">
          <cell r="A2511" t="str">
            <v>โรงพยาบาลส่งเสริมสุขภาพตำบลบ้านน้อย</v>
          </cell>
        </row>
        <row r="2512">
          <cell r="A2512" t="str">
            <v>โรงพยาบาลส่งเสริมสุขภาพตำบลบ้านนา</v>
          </cell>
        </row>
        <row r="2513">
          <cell r="A2513" t="str">
            <v>โรงพยาบาลส่งเสริมสุขภาพตำบลบ้านเนินยาว ตำบลหัวดง</v>
          </cell>
        </row>
        <row r="2514">
          <cell r="A2514" t="str">
            <v>โรงพยาบาลส่งเสริมสุขภาพตำบลบ้านเนินสว่าง ตำบลเนินสว่าง</v>
          </cell>
        </row>
        <row r="2515">
          <cell r="A2515" t="str">
            <v>โรงพยาบาลส่งเสริมสุขภาพตำบลบ้านบ่อปิ้งเกลือ ตำบลดงเสือเหลือง</v>
          </cell>
        </row>
        <row r="2516">
          <cell r="A2516" t="str">
            <v>โรงพยาบาลส่งเสริมสุขภาพตำบลบ้านบัวยาง ตำบลหนองหลุม</v>
          </cell>
        </row>
        <row r="2517">
          <cell r="A2517" t="str">
            <v>โรงพยาบาลส่งเสริมสุขภาพตำบลบ้านบุ่ง</v>
          </cell>
        </row>
        <row r="2518">
          <cell r="A2518" t="str">
            <v>โรงพยาบาลส่งเสริมสุขภาพตำบลบ้านไผ่รอบเหนือ</v>
          </cell>
        </row>
        <row r="2519">
          <cell r="A2519" t="str">
            <v>โรงพยาบาลส่งเสริมสุขภาพตำบลบ้านมาบกระเปา ตำบลหนองโสน</v>
          </cell>
        </row>
        <row r="2520">
          <cell r="A2520" t="str">
            <v>โรงพยาบาลส่งเสริมสุขภาพตำบลบ้านยางสามต้น</v>
          </cell>
        </row>
        <row r="2521">
          <cell r="A2521" t="str">
            <v>โรงพยาบาลส่งเสริมสุขภาพตำบลบ้านไร่ ตำบลเนินมะกอก</v>
          </cell>
        </row>
        <row r="2522">
          <cell r="A2522" t="str">
            <v>โรงพยาบาลส่งเสริมสุขภาพตำบลบ้านลำประดาเหนือ ตำบลลำประดา</v>
          </cell>
        </row>
        <row r="2523">
          <cell r="A2523" t="str">
            <v>โรงพยาบาลส่งเสริมสุขภาพตำบลบ้านวังก้านเหลือง</v>
          </cell>
        </row>
        <row r="2524">
          <cell r="A2524" t="str">
            <v>โรงพยาบาลส่งเสริมสุขภาพตำบลบ้านวังก้านเหลือง ตำบลวังงิ้ว</v>
          </cell>
        </row>
        <row r="2525">
          <cell r="A2525" t="str">
            <v>โรงพยาบาลส่งเสริมสุขภาพตำบลบ้านวังแดง ตำบลเขาทราย</v>
          </cell>
        </row>
        <row r="2526">
          <cell r="A2526" t="str">
            <v>โรงพยาบาลส่งเสริมสุขภาพตำบลบ้านวังทอง</v>
          </cell>
        </row>
        <row r="2527">
          <cell r="A2527" t="str">
            <v>โรงพยาบาลส่งเสริมสุขภาพตำบลบ้านวังทับไทร ตำบลหนองปลาไหล</v>
          </cell>
        </row>
        <row r="2528">
          <cell r="A2528" t="str">
            <v>โรงพยาบาลส่งเสริมสุขภาพตำบลบ้านวังลูกช้าง ตำบลสามง่าม</v>
          </cell>
        </row>
        <row r="2529">
          <cell r="A2529" t="str">
            <v>โรงพยาบาลส่งเสริมสุขภาพตำบลบ้านวังสำโรง บ้านวังสำโรง</v>
          </cell>
        </row>
        <row r="2530">
          <cell r="A2530" t="str">
            <v>โรงพยาบาลส่งเสริมสุขภาพตำบลบ้านสายดงยาง</v>
          </cell>
        </row>
        <row r="2531">
          <cell r="A2531" t="str">
            <v>โรงพยาบาลส่งเสริมสุขภาพตำบลบ้านหนองกรด</v>
          </cell>
        </row>
        <row r="2532">
          <cell r="A2532" t="str">
            <v>โรงพยาบาลส่งเสริมสุขภาพตำบลบ้านหนองขาว ตำบลบ้านนา</v>
          </cell>
        </row>
        <row r="2533">
          <cell r="A2533" t="str">
            <v>โรงพยาบาลส่งเสริมสุขภาพตำบลบ้านหนองยาง ตำบลวังทรายพูน</v>
          </cell>
        </row>
        <row r="2534">
          <cell r="A2534" t="str">
            <v>โรงพยาบาลส่งเสริมสุขภาพตำบลบ้านหนองสะแก ตำบลเนินสว่าง</v>
          </cell>
        </row>
        <row r="2535">
          <cell r="A2535" t="str">
            <v>โรงพยาบาลส่งเสริมสุขภาพตำบลบ้านหนองหญ้าปล้อง ตำบลหนองหลุม</v>
          </cell>
        </row>
        <row r="2536">
          <cell r="A2536" t="str">
            <v>โรงพยาบาลส่งเสริมสุขภาพตำบลบ้านหนองหัวปลวก ตำบลไผ่รอบ</v>
          </cell>
        </row>
        <row r="2537">
          <cell r="A2537" t="str">
            <v>โรงพยาบาลส่งเสริมสุขภาพตำบลบ้านห้วยแก้ว ตำบลห้วยแก้ว</v>
          </cell>
        </row>
        <row r="2538">
          <cell r="A2538" t="str">
            <v>โรงพยาบาลส่งเสริมสุขภาพตำบลบ้านแหลมรัง ตำบลแหลมรัง</v>
          </cell>
        </row>
        <row r="2539">
          <cell r="A2539" t="str">
            <v>โรงพยาบาลส่งเสริมสุขภาพตำบลบ้านใหม่สามัคคี ตำบลแหลมรัง</v>
          </cell>
        </row>
        <row r="2540">
          <cell r="A2540" t="str">
            <v>โรงพยาบาลส่งเสริมสุขภาพตำบลบึงนาราง</v>
          </cell>
        </row>
        <row r="2541">
          <cell r="A2541" t="str">
            <v>โรงพยาบาลส่งเสริมสุขภาพตำบลบึงบัว ตำบลบ้านนา</v>
          </cell>
        </row>
        <row r="2542">
          <cell r="A2542" t="str">
            <v>โรงพยาบาลส่งเสริมสุขภาพตำบลปากทาง</v>
          </cell>
        </row>
        <row r="2543">
          <cell r="A2543" t="str">
            <v>โรงพยาบาลส่งเสริมสุขภาพตำบลป่ามะคาบ</v>
          </cell>
        </row>
        <row r="2544">
          <cell r="A2544" t="str">
            <v>โรงพยาบาลส่งเสริมสุขภาพตำบลไผ่ขวาง</v>
          </cell>
        </row>
        <row r="2545">
          <cell r="A2545" t="str">
            <v>โรงพยาบาลส่งเสริมสุขภาพตำบลไผ่ท่าโพ</v>
          </cell>
        </row>
        <row r="2546">
          <cell r="A2546" t="str">
            <v>โรงพยาบาลส่งเสริมสุขภาพตำบลไผ่รอบใต้</v>
          </cell>
        </row>
        <row r="2547">
          <cell r="A2547" t="str">
            <v>โรงพยาบาลส่งเสริมสุขภาพตำบลไผ่หลวง</v>
          </cell>
        </row>
        <row r="2548">
          <cell r="A2548" t="str">
            <v>โรงพยาบาลส่งเสริมสุขภาพตำบลโพธิ์ไทรงาม</v>
          </cell>
        </row>
        <row r="2549">
          <cell r="A2549" t="str">
            <v>โรงพยาบาลส่งเสริมสุขภาพตำบลภูมิ</v>
          </cell>
        </row>
        <row r="2550">
          <cell r="A2550" t="str">
            <v>โรงพยาบาลส่งเสริมสุขภาพตำบลเมืองเก่า</v>
          </cell>
        </row>
        <row r="2551">
          <cell r="A2551" t="str">
            <v>โรงพยาบาลส่งเสริมสุขภาพตำบลย่านยาว</v>
          </cell>
        </row>
        <row r="2552">
          <cell r="A2552" t="str">
            <v>โรงพยาบาลส่งเสริมสุขภาพตำบลรังนก</v>
          </cell>
        </row>
        <row r="2553">
          <cell r="A2553" t="str">
            <v>โรงพยาบาลส่งเสริมสุขภาพตำบลโรงช้าง</v>
          </cell>
        </row>
        <row r="2554">
          <cell r="A2554" t="str">
            <v>โรงพยาบาลส่งเสริมสุขภาพตำบลลำปะดา</v>
          </cell>
        </row>
        <row r="2555">
          <cell r="A2555" t="str">
            <v>โรงพยาบาลส่งเสริมสุขภาพตำบลวังกรด</v>
          </cell>
        </row>
        <row r="2556">
          <cell r="A2556" t="str">
            <v>โรงพยาบาลส่งเสริมสุขภาพตำบลวังจิก</v>
          </cell>
        </row>
        <row r="2557">
          <cell r="A2557" t="str">
            <v>โรงพยาบาลส่งเสริมสุขภาพตำบลวังตะกู</v>
          </cell>
        </row>
        <row r="2558">
          <cell r="A2558" t="str">
            <v>โรงพยาบาลส่งเสริมสุขภาพตำบลวังทับไทร</v>
          </cell>
        </row>
        <row r="2559">
          <cell r="A2559" t="str">
            <v>โรงพยาบาลส่งเสริมสุขภาพตำบลวังสำโรง บ้านวังสำโรง</v>
          </cell>
        </row>
        <row r="2560">
          <cell r="A2560" t="str">
            <v>โรงพยาบาลส่งเสริมสุขภาพตำบลวังหลุม</v>
          </cell>
        </row>
        <row r="2561">
          <cell r="A2561" t="str">
            <v>โรงพยาบาลส่งเสริมสุขภาพตำบลวังหว้า</v>
          </cell>
        </row>
        <row r="2562">
          <cell r="A2562" t="str">
            <v>โรงพยาบาลส่งเสริมสุขภาพตำบลวัดขวาง</v>
          </cell>
        </row>
        <row r="2563">
          <cell r="A2563" t="str">
            <v>โรงพยาบาลส่งเสริมสุขภาพตำบลสากเหล็ก</v>
          </cell>
        </row>
        <row r="2564">
          <cell r="A2564" t="str">
            <v>โรงพยาบาลส่งเสริมสุขภาพตำบลสายคำโห้</v>
          </cell>
        </row>
        <row r="2565">
          <cell r="A2565" t="str">
            <v>โรงพยาบาลส่งเสริมสุขภาพตำบลสำนักขุนเณร</v>
          </cell>
        </row>
        <row r="2566">
          <cell r="A2566" t="str">
            <v>โรงพยาบาลส่งเสริมสุขภาพตำบลหนองปล้อง</v>
          </cell>
        </row>
        <row r="2567">
          <cell r="A2567" t="str">
            <v>โรงพยาบาลส่งเสริมสุขภาพตำบลหนองปลาไหล</v>
          </cell>
        </row>
        <row r="2568">
          <cell r="A2568" t="str">
            <v>โรงพยาบาลส่งเสริมสุขภาพตำบลหนองพยอม</v>
          </cell>
        </row>
        <row r="2569">
          <cell r="A2569" t="str">
            <v>โรงพยาบาลส่งเสริมสุขภาพตำบลหนองพระ</v>
          </cell>
        </row>
        <row r="2570">
          <cell r="A2570" t="str">
            <v>โรงพยาบาลส่งเสริมสุขภาพตำบลหนองสะเดา ตำบลบ้านนา</v>
          </cell>
        </row>
        <row r="2571">
          <cell r="A2571" t="str">
            <v>โรงพยาบาลส่งเสริมสุขภาพตำบลหนองโสน</v>
          </cell>
        </row>
        <row r="2572">
          <cell r="A2572" t="str">
            <v>โรงพยาบาลส่งเสริมสุขภาพตำบลหนองหญ้าไทร</v>
          </cell>
        </row>
        <row r="2573">
          <cell r="A2573" t="str">
            <v>โรงพยาบาลส่งเสริมสุขภาพตำบลห้วยเกตุ</v>
          </cell>
        </row>
        <row r="2574">
          <cell r="A2574" t="str">
            <v>โรงพยาบาลส่งเสริมสุขภาพตำบลห้วยเขน</v>
          </cell>
        </row>
        <row r="2575">
          <cell r="A2575" t="str">
            <v>โรงพยาบาลส่งเสริมสุขภาพตำบลห้วยพุก</v>
          </cell>
        </row>
        <row r="2576">
          <cell r="A2576" t="str">
            <v>โรงพยาบาลส่งเสริมสุขภาพตำบลห้วยร่วม</v>
          </cell>
        </row>
        <row r="2577">
          <cell r="A2577" t="str">
            <v>โรงพยาบาลส่งเสริมสุขภาพตำบลหอไกร</v>
          </cell>
        </row>
        <row r="2578">
          <cell r="A2578" t="str">
            <v>โรงพยาบาลส่งเสริมสุขภาพตำบลหัวดง</v>
          </cell>
        </row>
        <row r="2579">
          <cell r="A2579" t="str">
            <v>โรงพยาบาลส่งเสริมสุขภาพตำบลเกาะเทโพ</v>
          </cell>
        </row>
        <row r="2580">
          <cell r="A2580" t="str">
            <v>โรงพยาบาลส่งเสริมสุขภาพตำบลแก่นมะกรูด</v>
          </cell>
        </row>
        <row r="2581">
          <cell r="A2581" t="str">
            <v>โรงพยาบาลส่งเสริมสุขภาพตำบลเขากวางทอง</v>
          </cell>
        </row>
        <row r="2582">
          <cell r="A2582" t="str">
            <v>โรงพยาบาลส่งเสริมสุขภาพตำบลเขาขี้ฝอย</v>
          </cell>
        </row>
        <row r="2583">
          <cell r="A2583" t="str">
            <v>โรงพยาบาลส่งเสริมสุขภาพตำบลเขาบางแกรก</v>
          </cell>
        </row>
        <row r="2584">
          <cell r="A2584" t="str">
            <v>โรงพยาบาลส่งเสริมสุขภาพตำบลคอกควาย</v>
          </cell>
        </row>
        <row r="2585">
          <cell r="A2585" t="str">
            <v>โรงพยาบาลส่งเสริมสุขภาพตำบลโคกหม้อ</v>
          </cell>
        </row>
        <row r="2586">
          <cell r="A2586" t="str">
            <v>โรงพยาบาลส่งเสริมสุขภาพตำบลเจ้าวัด</v>
          </cell>
        </row>
        <row r="2587">
          <cell r="A2587" t="str">
            <v>โรงพยาบาลส่งเสริมสุขภาพตำบลดงขวาง</v>
          </cell>
        </row>
        <row r="2588">
          <cell r="A2588" t="str">
            <v>โรงพยาบาลส่งเสริมสุขภาพตำบลดอนกลอย</v>
          </cell>
        </row>
        <row r="2589">
          <cell r="A2589" t="str">
            <v>โรงพยาบาลส่งเสริมสุขภาพตำบลตลุกดู่</v>
          </cell>
        </row>
        <row r="2590">
          <cell r="A2590" t="str">
            <v>โรงพยาบาลส่งเสริมสุขภาพตำบลทองหลาง</v>
          </cell>
        </row>
        <row r="2591">
          <cell r="A2591" t="str">
            <v>โรงพยาบาลส่งเสริมสุขภาพตำบลทัพหลวง</v>
          </cell>
        </row>
        <row r="2592">
          <cell r="A2592" t="str">
            <v>โรงพยาบาลส่งเสริมสุขภาพตำบลท่าซุง</v>
          </cell>
        </row>
        <row r="2593">
          <cell r="A2593" t="str">
            <v>โรงพยาบาลส่งเสริมสุขภาพตำบลท่าโพ</v>
          </cell>
        </row>
        <row r="2594">
          <cell r="A2594" t="str">
            <v>โรงพยาบาลส่งเสริมสุขภาพตำบลทุ่งนางาม</v>
          </cell>
        </row>
        <row r="2595">
          <cell r="A2595" t="str">
            <v>โรงพยาบาลส่งเสริมสุขภาพตำบลทุ่งนาไทย</v>
          </cell>
        </row>
        <row r="2596">
          <cell r="A2596" t="str">
            <v>โรงพยาบาลส่งเสริมสุขภาพตำบลทุ่งพง</v>
          </cell>
        </row>
        <row r="2597">
          <cell r="A2597" t="str">
            <v>โรงพยาบาลส่งเสริมสุขภาพตำบลทุ่งพึ่ง ตำบลทุ่งพึ่ง</v>
          </cell>
        </row>
        <row r="2598">
          <cell r="A2598" t="str">
            <v>โรงพยาบาลส่งเสริมสุขภาพตำบลทุ่งโพ</v>
          </cell>
        </row>
        <row r="2599">
          <cell r="A2599" t="str">
            <v>โรงพยาบาลส่งเสริมสุขภาพตำบลน้ำซึม</v>
          </cell>
        </row>
        <row r="2600">
          <cell r="A2600" t="str">
            <v>โรงพยาบาลส่งเสริมสุขภาพตำบลเนินแจง</v>
          </cell>
        </row>
        <row r="2601">
          <cell r="A2601" t="str">
            <v>โรงพยาบาลส่งเสริมสุขภาพตำบลโนนเหล็ก</v>
          </cell>
        </row>
        <row r="2602">
          <cell r="A2602" t="str">
            <v>โรงพยาบาลส่งเสริมสุขภาพตำบลบ่อยาง</v>
          </cell>
        </row>
        <row r="2603">
          <cell r="A2603" t="str">
            <v>โรงพยาบาลส่งเสริมสุขภาพตำบลบ้านเก่า</v>
          </cell>
        </row>
        <row r="2604">
          <cell r="A2604" t="str">
            <v>โรงพยาบาลส่งเสริมสุขภาพตำบลบ้านเขาปฐวี  ตำบลตลกดู่</v>
          </cell>
        </row>
        <row r="2605">
          <cell r="A2605" t="str">
            <v>โรงพยาบาลส่งเสริมสุขภาพตำบลบ้านเขาผาลาด  ตำบลพลวงสองนาง</v>
          </cell>
        </row>
        <row r="2606">
          <cell r="A2606" t="str">
            <v>โรงพยาบาลส่งเสริมสุขภาพตำบลบ้านคลองข่อย</v>
          </cell>
        </row>
        <row r="2607">
          <cell r="A2607" t="str">
            <v>โรงพยาบาลส่งเสริมสุขภาพตำบลบ้านคลองแห้ง ตำบลทองหลาง</v>
          </cell>
        </row>
        <row r="2608">
          <cell r="A2608" t="str">
            <v>โรงพยาบาลส่งเสริมสุขภาพตำบลบ้านคอดยาง  ตำบลหนองกระทุ่ม</v>
          </cell>
        </row>
        <row r="2609">
          <cell r="A2609" t="str">
            <v>โรงพยาบาลส่งเสริมสุขภาพตำบลบ้านซับป่าพลู ตำบลป่าอ้อ</v>
          </cell>
        </row>
        <row r="2610">
          <cell r="A2610" t="str">
            <v>โรงพยาบาลส่งเสริมสุขภาพตำบลบ้านดง ตำบลคอกควาย</v>
          </cell>
        </row>
        <row r="2611">
          <cell r="A2611" t="str">
            <v>โรงพยาบาลส่งเสริมสุขภาพตำบลบ้านดอนขวาง</v>
          </cell>
        </row>
        <row r="2612">
          <cell r="A2612" t="str">
            <v>โรงพยาบาลส่งเสริมสุขภาพตำบลบ้านดอนหวาย  ตำบลบ่อยาง</v>
          </cell>
        </row>
        <row r="2613">
          <cell r="A2613" t="str">
            <v>โรงพยาบาลส่งเสริมสุขภาพตำบลบ้านท่ามะนาว  ตำบลระบำ</v>
          </cell>
        </row>
        <row r="2614">
          <cell r="A2614" t="str">
            <v>โรงพยาบาลส่งเสริมสุขภาพตำบลบ้านทุ่งพง ตำบลทุ่งพง</v>
          </cell>
        </row>
        <row r="2615">
          <cell r="A2615" t="str">
            <v>โรงพยาบาลส่งเสริมสุขภาพตำบลบ้านทุ่งมน  ตำบลไผ่เขียว</v>
          </cell>
        </row>
        <row r="2616">
          <cell r="A2616" t="str">
            <v>โรงพยาบาลส่งเสริมสุขภาพตำบลบ้านน้ำพุ  ตำบลคอกควาย</v>
          </cell>
        </row>
        <row r="2617">
          <cell r="A2617" t="str">
            <v>โรงพยาบาลส่งเสริมสุขภาพตำบลบ้านน้ำพุ ตำบลทุ่งโพ</v>
          </cell>
        </row>
        <row r="2618">
          <cell r="A2618" t="str">
            <v>โรงพยาบาลส่งเสริมสุขภาพตำบลบ้านน้ำรอบ ตำบลน้ำรอบ</v>
          </cell>
        </row>
        <row r="2619">
          <cell r="A2619" t="str">
            <v>โรงพยาบาลส่งเสริมสุขภาพตำบลบ้านน้ำวิ่ง</v>
          </cell>
        </row>
        <row r="2620">
          <cell r="A2620" t="str">
            <v>โรงพยาบาลส่งเสริมสุขภาพตำบลบ้านบึง</v>
          </cell>
        </row>
        <row r="2621">
          <cell r="A2621" t="str">
            <v>โรงพยาบาลส่งเสริมสุขภาพตำบลบ้านบึงแห้ง ตำบลน้ำรอบ</v>
          </cell>
        </row>
        <row r="2622">
          <cell r="A2622" t="str">
            <v>โรงพยาบาลส่งเสริมสุขภาพตำบลบ้านบุ่ง</v>
          </cell>
        </row>
        <row r="2623">
          <cell r="A2623" t="str">
            <v>โรงพยาบาลส่งเสริมสุขภาพตำบลบ้านป่าหมาก ตำบลเขาบางแกรก</v>
          </cell>
        </row>
        <row r="2624">
          <cell r="A2624" t="str">
            <v>โรงพยาบาลส่งเสริมสุขภาพตำบลบ้านโพธิ์ส้ม ตำบลทุ่งใหญ่</v>
          </cell>
        </row>
        <row r="2625">
          <cell r="A2625" t="str">
            <v>โรงพยาบาลส่งเสริมสุขภาพตำบลบ้านวังเตย ตำบลตลุกดู่</v>
          </cell>
        </row>
        <row r="2626">
          <cell r="A2626" t="str">
            <v>โรงพยาบาลส่งเสริมสุขภาพตำบลบ้านสวนขวัญตำบลตลุกดู่</v>
          </cell>
        </row>
        <row r="2627">
          <cell r="A2627" t="str">
            <v>โรงพยาบาลส่งเสริมสุขภาพตำบลบ้านหนองแขวนกูบ ตำบลพลวงสองนาง</v>
          </cell>
        </row>
        <row r="2628">
          <cell r="A2628" t="str">
            <v>โรงพยาบาลส่งเสริมสุขภาพตำบลบ้านหนองบัว ตำบลหนองยาง</v>
          </cell>
        </row>
        <row r="2629">
          <cell r="A2629" t="str">
            <v>โรงพยาบาลส่งเสริมสุขภาพตำบลบ้านหนองแหน ตำบลประดู่ยืน</v>
          </cell>
        </row>
        <row r="2630">
          <cell r="A2630" t="str">
            <v>โรงพยาบาลส่งเสริมสุขภาพตำบลบ้านหนองอาสา  ตำบลเมืองการุ้ง</v>
          </cell>
        </row>
        <row r="2631">
          <cell r="A2631" t="str">
            <v>โรงพยาบาลส่งเสริมสุขภาพตำบลบ้านห้วยคตคลองหวาย ตำบลคอกควาย</v>
          </cell>
        </row>
        <row r="2632">
          <cell r="A2632" t="str">
            <v>โรงพยาบาลส่งเสริมสุขภาพตำบลบ้านหูช้าง</v>
          </cell>
        </row>
        <row r="2633">
          <cell r="A2633" t="str">
            <v>โรงพยาบาลส่งเสริมสุขภาพตำบลบ้านเหียงงาม ตำบลหนองกลางดง</v>
          </cell>
        </row>
        <row r="2634">
          <cell r="A2634" t="str">
            <v>โรงพยาบาลส่งเสริมสุขภาพตำบลบ้านใหม่คลองเคียน</v>
          </cell>
        </row>
        <row r="2635">
          <cell r="A2635" t="str">
            <v>โรงพยาบาลส่งเสริมสุขภาพตำบลบ้านใหม่คลองอังวะ</v>
          </cell>
        </row>
        <row r="2636">
          <cell r="A2636" t="str">
            <v>โรงพยาบาลส่งเสริมสุขภาพตำบลบ้านใหม่โพธิ์งาม</v>
          </cell>
        </row>
        <row r="2637">
          <cell r="A2637" t="str">
            <v>โรงพยาบาลส่งเสริมสุขภาพตำบลบ้านใหม่หนองแก</v>
          </cell>
        </row>
        <row r="2638">
          <cell r="A2638" t="str">
            <v>โรงพยาบาลส่งเสริมสุขภาพตำบลไผ่เขียว</v>
          </cell>
        </row>
        <row r="2639">
          <cell r="A2639" t="str">
            <v>โรงพยาบาลส่งเสริมสุขภาพตำบลเมืองการุ้ง</v>
          </cell>
        </row>
        <row r="2640">
          <cell r="A2640" t="str">
            <v>โรงพยาบาลส่งเสริมสุขภาพตำบลระบำ</v>
          </cell>
        </row>
        <row r="2641">
          <cell r="A2641" t="str">
            <v>โรงพยาบาลส่งเสริมสุขภาพตำบลล่องตาที ตำบลลานสัก</v>
          </cell>
        </row>
        <row r="2642">
          <cell r="A2642" t="str">
            <v>โรงพยาบาลส่งเสริมสุขภาพตำบลวังหิน</v>
          </cell>
        </row>
        <row r="2643">
          <cell r="A2643" t="str">
            <v>โรงพยาบาลส่งเสริมสุขภาพตำบลสะแกกรัง</v>
          </cell>
        </row>
        <row r="2644">
          <cell r="A2644" t="str">
            <v>โรงพยาบาลส่งเสริมสุขภาพตำบลสุขฤทัย</v>
          </cell>
        </row>
        <row r="2645">
          <cell r="A2645" t="str">
            <v>โรงพยาบาลส่งเสริมสุขภาพตำบลหนองกระทุ่ม</v>
          </cell>
        </row>
        <row r="2646">
          <cell r="A2646" t="str">
            <v>โรงพยาบาลส่งเสริมสุขภาพตำบลหนองกลางดง</v>
          </cell>
        </row>
        <row r="2647">
          <cell r="A2647" t="str">
            <v>โรงพยาบาลส่งเสริมสุขภาพตำบลหนองแก</v>
          </cell>
        </row>
        <row r="2648">
          <cell r="A2648" t="str">
            <v>โรงพยาบาลส่งเสริมสุขภาพตำบลหนองจอก</v>
          </cell>
        </row>
        <row r="2649">
          <cell r="A2649" t="str">
            <v>โรงพยาบาลส่งเสริมสุขภาพตำบลหนองเต่า</v>
          </cell>
        </row>
        <row r="2650">
          <cell r="A2650" t="str">
            <v>โรงพยาบาลส่งเสริมสุขภาพตำบลหนองนางนวล</v>
          </cell>
        </row>
        <row r="2651">
          <cell r="A2651" t="str">
            <v>โรงพยาบาลส่งเสริมสุขภาพตำบลหนองบ่มกล้วย</v>
          </cell>
        </row>
        <row r="2652">
          <cell r="A2652" t="str">
            <v>โรงพยาบาลส่งเสริมสุขภาพตำบลหนองไผ่</v>
          </cell>
        </row>
        <row r="2653">
          <cell r="A2653" t="str">
            <v>โรงพยาบาลส่งเสริมสุขภาพตำบลหนองไผ่แบน</v>
          </cell>
        </row>
        <row r="2654">
          <cell r="A2654" t="str">
            <v>โรงพยาบาลส่งเสริมสุขภาพตำบลหนองพังค่า</v>
          </cell>
        </row>
        <row r="2655">
          <cell r="A2655" t="str">
            <v>โรงพยาบาลส่งเสริมสุขภาพตำบลหนองยาง</v>
          </cell>
        </row>
        <row r="2656">
          <cell r="A2656" t="str">
            <v>โรงพยาบาลส่งเสริมสุขภาพตำบลหนองยายดา</v>
          </cell>
        </row>
        <row r="2657">
          <cell r="A2657" t="str">
            <v>โรงพยาบาลส่งเสริมสุขภาพตำบลหนองสรวง</v>
          </cell>
        </row>
        <row r="2658">
          <cell r="A2658" t="str">
            <v>โรงพยาบาลส่งเสริมสุขภาพตำบลหนองสระ</v>
          </cell>
        </row>
        <row r="2659">
          <cell r="A2659" t="str">
            <v>โรงพยาบาลส่งเสริมสุขภาพตำบลหนองหญ้าปล้อง</v>
          </cell>
        </row>
        <row r="2660">
          <cell r="A2660" t="str">
            <v>โรงพยาบาลส่งเสริมสุขภาพตำบลหนองหลวง</v>
          </cell>
        </row>
        <row r="2661">
          <cell r="A2661" t="str">
            <v>โรงพยาบาลส่งเสริมสุขภาพตำบลหมกแถว</v>
          </cell>
        </row>
        <row r="2662">
          <cell r="A2662" t="str">
            <v>โรงพยาบาลส่งเสริมสุขภาพตำบลหลุมเข้า</v>
          </cell>
        </row>
        <row r="2663">
          <cell r="A2663" t="str">
            <v>โรงพยาบาลส่งเสริมสุขภาพตำบลห้วยพลู ตำบลห้วยแห้ง</v>
          </cell>
        </row>
        <row r="2664">
          <cell r="A2664" t="str">
            <v>โรงพยาบาลส่งเสริมสุขภาพตำบลห้วยรอบ</v>
          </cell>
        </row>
        <row r="2665">
          <cell r="A2665" t="str">
            <v>โรงพยาบาลส่งเสริมสุขภาพตำบลห้วยแห้ง</v>
          </cell>
        </row>
        <row r="2666">
          <cell r="A2666" t="str">
            <v>โรงพยาบาลส่งเสริมสุขภาพตำบลอุทัยเก่า</v>
          </cell>
        </row>
        <row r="2667">
          <cell r="A2667" t="str">
            <v>สถานีอนามัยเฉลิมพระเกียรติ 60 พรรษา นวมินทราชินี จ.อุทัยธานี</v>
          </cell>
        </row>
        <row r="2668">
          <cell r="A2668" t="str">
            <v>สำนักงานสาธารณสุขอำเภอโกสัมพีนคร</v>
          </cell>
        </row>
        <row r="2669">
          <cell r="A2669" t="str">
            <v>สำนักงานสาธารณสุขอำเภอขาณุวรลักษบุรี</v>
          </cell>
        </row>
        <row r="2670">
          <cell r="A2670" t="str">
            <v>สำนักงานสาธารณสุขอำเภอคลองขลุง</v>
          </cell>
        </row>
        <row r="2671">
          <cell r="A2671" t="str">
            <v>สำนักงานสาธารณสุขอำเภอคลองลาน</v>
          </cell>
        </row>
        <row r="2672">
          <cell r="A2672" t="str">
            <v>สำนักงานสาธารณสุขอำเภอทรายทองวัฒนา</v>
          </cell>
        </row>
        <row r="2673">
          <cell r="A2673" t="str">
            <v>สำนักงานสาธารณสุขอำเภอไทรงาม</v>
          </cell>
        </row>
        <row r="2674">
          <cell r="A2674" t="str">
            <v>สำนักงานสาธารณสุขอำเภอบึงสามัคคี</v>
          </cell>
        </row>
        <row r="2675">
          <cell r="A2675" t="str">
            <v>สำนักงานสาธารณสุขอำเภอปางศิลาทอง</v>
          </cell>
        </row>
        <row r="2676">
          <cell r="A2676" t="str">
            <v>สำนักงานสาธารณสุขอำเภอพรานกระต่าย</v>
          </cell>
        </row>
        <row r="2677">
          <cell r="A2677" t="str">
            <v>สำนักงานสาธารณสุขอำเภอเมืองกำแพงเพชร</v>
          </cell>
        </row>
        <row r="2678">
          <cell r="A2678" t="str">
            <v>สำนักงานสาธารณสุขอำเภอลานกระบือ</v>
          </cell>
        </row>
        <row r="2679">
          <cell r="A2679" t="str">
            <v>สำนักงานสาธารณสุขอำเภอเนินขาม</v>
          </cell>
        </row>
        <row r="2680">
          <cell r="A2680" t="str">
            <v>สำนักงานสาธารณสุขอำเภอมโนรมย์</v>
          </cell>
        </row>
        <row r="2681">
          <cell r="A2681" t="str">
            <v>สำนักงานสาธารณสุขอำเภอเมืองชัยนาท</v>
          </cell>
        </row>
        <row r="2682">
          <cell r="A2682" t="str">
            <v>สำนักงานสาธารณสุขอำเภอวัดสิงห์</v>
          </cell>
        </row>
        <row r="2683">
          <cell r="A2683" t="str">
            <v>สำนักงานสาธารณสุขอำเภอสรรคบุรี</v>
          </cell>
        </row>
        <row r="2684">
          <cell r="A2684" t="str">
            <v>สำนักงานสาธารณสุขอำเภอสรรพยา</v>
          </cell>
        </row>
        <row r="2685">
          <cell r="A2685" t="str">
            <v>สำนักงานสาธารณสุขอำเภอหนองมะโมง</v>
          </cell>
        </row>
        <row r="2686">
          <cell r="A2686" t="str">
            <v>สำนักงานสาธารณสุขอำเภอหันคา</v>
          </cell>
        </row>
        <row r="2687">
          <cell r="A2687" t="str">
            <v>สำนักงานสาธารณสุขอำเภอเก้าเลี้ยว</v>
          </cell>
        </row>
        <row r="2688">
          <cell r="A2688" t="str">
            <v>สำนักงานสาธารณสุขอำเภอโกรกพระ</v>
          </cell>
        </row>
        <row r="2689">
          <cell r="A2689" t="str">
            <v>สำนักงานสาธารณสุขอำเภอชุมตาบง</v>
          </cell>
        </row>
        <row r="2690">
          <cell r="A2690" t="str">
            <v>สำนักงานสาธารณสุขอำเภอชุมแสง</v>
          </cell>
        </row>
        <row r="2691">
          <cell r="A2691" t="str">
            <v>สำนักงานสาธารณสุขอำเภอตากฟ้า</v>
          </cell>
        </row>
        <row r="2692">
          <cell r="A2692" t="str">
            <v>สำนักงานสาธารณสุขอำเภอตาคลี</v>
          </cell>
        </row>
        <row r="2693">
          <cell r="A2693" t="str">
            <v>สำนักงานสาธารณสุขอำเภอท่าตะโก</v>
          </cell>
        </row>
        <row r="2694">
          <cell r="A2694" t="str">
            <v>สำนักงานสาธารณสุขอำเภอบรรพตพิสัย</v>
          </cell>
        </row>
        <row r="2695">
          <cell r="A2695" t="str">
            <v>สำนักงานสาธารณสุขอำเภอพยุหะคีรี</v>
          </cell>
        </row>
        <row r="2696">
          <cell r="A2696" t="str">
            <v>สำนักงานสาธารณสุขอำเภอไพศาลี</v>
          </cell>
        </row>
        <row r="2697">
          <cell r="A2697" t="str">
            <v>สำนักงานสาธารณสุขอำเภอเมืองนครสวรรค์</v>
          </cell>
        </row>
        <row r="2698">
          <cell r="A2698" t="str">
            <v>สำนักงานสาธารณสุขอำเภอแม่เปิน</v>
          </cell>
        </row>
        <row r="2699">
          <cell r="A2699" t="str">
            <v>สำนักงานสาธารณสุขอำเภอแม่วงก์</v>
          </cell>
        </row>
        <row r="2700">
          <cell r="A2700" t="str">
            <v>สำนักงานสาธารณสุขอำเภอลาดยาว</v>
          </cell>
        </row>
        <row r="2701">
          <cell r="A2701" t="str">
            <v>สำนักงานสาธารณสุขอำเภอหนองบัว</v>
          </cell>
        </row>
        <row r="2702">
          <cell r="A2702" t="str">
            <v>สำนักงานสาธารณสุขอำเภอดงเจริญ</v>
          </cell>
        </row>
        <row r="2703">
          <cell r="A2703" t="str">
            <v>สำนักงานสาธารณสุขอำเภอตะพานหิน</v>
          </cell>
        </row>
        <row r="2704">
          <cell r="A2704" t="str">
            <v>สำนักงานสาธารณสุขอำเภอทับคล้อ</v>
          </cell>
        </row>
        <row r="2705">
          <cell r="A2705" t="str">
            <v>สำนักงานสาธารณสุขอำเภอบางมูลนาก</v>
          </cell>
        </row>
        <row r="2706">
          <cell r="A2706" t="str">
            <v>สำนักงานสาธารณสุขอำเภอบึงนาราง</v>
          </cell>
        </row>
        <row r="2707">
          <cell r="A2707" t="str">
            <v>สำนักงานสาธารณสุขอำเภอโพทะเล</v>
          </cell>
        </row>
        <row r="2708">
          <cell r="A2708" t="str">
            <v>สำนักงานสาธารณสุขอำเภอโพธิ์ประทับช้าง</v>
          </cell>
        </row>
        <row r="2709">
          <cell r="A2709" t="str">
            <v>สำนักงานสาธารณสุขอำเภอเมืองพิจิตร</v>
          </cell>
        </row>
        <row r="2710">
          <cell r="A2710" t="str">
            <v>สำนักงานสาธารณสุขอำเภอวชิรบารมี</v>
          </cell>
        </row>
        <row r="2711">
          <cell r="A2711" t="str">
            <v>สำนักงานสาธารณสุขอำเภอวังทรายพูน</v>
          </cell>
        </row>
        <row r="2712">
          <cell r="A2712" t="str">
            <v>สำนักงานสาธารณสุขอำเภอสากเหล็ก</v>
          </cell>
        </row>
        <row r="2713">
          <cell r="A2713" t="str">
            <v>สำนักงานสาธารณสุขอำเภอสามง่าม</v>
          </cell>
        </row>
        <row r="2714">
          <cell r="A2714" t="str">
            <v>สำนักงานสาธารณสุขอำเภอทัพทัน</v>
          </cell>
        </row>
        <row r="2715">
          <cell r="A2715" t="str">
            <v>สำนักงานสาธารณสุขอำเภอบ้านไร่</v>
          </cell>
        </row>
        <row r="2716">
          <cell r="A2716" t="str">
            <v>สำนักงานสาธารณสุขอำเภอเมืองอุทัยธานี</v>
          </cell>
        </row>
        <row r="2717">
          <cell r="A2717" t="str">
            <v>สำนักงานสาธารณสุขอำเภอลานสัก</v>
          </cell>
        </row>
        <row r="2718">
          <cell r="A2718" t="str">
            <v>สำนักงานสาธารณสุขอำเภอสว่างอารมณ์</v>
          </cell>
        </row>
        <row r="2719">
          <cell r="A2719" t="str">
            <v>สำนักงานสาธารณสุขอำเภอหนองขาหย่าง</v>
          </cell>
        </row>
        <row r="2720">
          <cell r="A2720" t="str">
            <v>สำนักงานสาธารณสุขอำเภอหนองฉาง</v>
          </cell>
        </row>
        <row r="2721">
          <cell r="A2721" t="str">
            <v>สำนักงานสาธารณสุขอำเภอห้วยคต</v>
          </cell>
        </row>
        <row r="2722">
          <cell r="A2722" t="str">
            <v>สำนักงานสาธารณสุขจังหวัดกำแพงเพชร</v>
          </cell>
        </row>
        <row r="2723">
          <cell r="A2723" t="str">
            <v>สำนักงานสาธารณสุขจังหวัดชัยนาท</v>
          </cell>
        </row>
        <row r="2724">
          <cell r="A2724" t="str">
            <v>สำนักงานสาธารณสุขจังหวัดนครสวรรค์</v>
          </cell>
        </row>
        <row r="2725">
          <cell r="A2725" t="str">
            <v>สำนักงานสาธารณสุขจังหวัดพิจิตร</v>
          </cell>
        </row>
        <row r="2726">
          <cell r="A2726" t="str">
            <v>สำนักงานสาธารณสุขจังหวัดอุทัยธานี</v>
          </cell>
        </row>
        <row r="2727">
          <cell r="A2727" t="str">
            <v>โรงพยาบาลนครนายก</v>
          </cell>
        </row>
        <row r="2728">
          <cell r="A2728" t="str">
            <v>โรงพยาบาลบ้านนา</v>
          </cell>
        </row>
        <row r="2729">
          <cell r="A2729" t="str">
            <v>โรงพยาบาลองครักษ์</v>
          </cell>
        </row>
        <row r="2730">
          <cell r="A2730" t="str">
            <v>โรงพยาบาลปากพลี</v>
          </cell>
        </row>
        <row r="2731">
          <cell r="A2731" t="str">
            <v>โรงพยาบาลพระนั่งเกล้า</v>
          </cell>
        </row>
        <row r="2732">
          <cell r="A2732" t="str">
            <v>โรงพยาบาลบางบัวทอง</v>
          </cell>
        </row>
        <row r="2733">
          <cell r="A2733" t="str">
            <v>โรงพยาบาลบางใหญ่</v>
          </cell>
        </row>
        <row r="2734">
          <cell r="A2734" t="str">
            <v>โรงพยาบาลบางกรวย</v>
          </cell>
        </row>
        <row r="2735">
          <cell r="A2735" t="str">
            <v>โรงพยาบาลปากเกร็ด</v>
          </cell>
        </row>
        <row r="2736">
          <cell r="A2736" t="str">
            <v>โรงพยาบาลไทรน้อย</v>
          </cell>
        </row>
        <row r="2737">
          <cell r="A2737" t="str">
            <v>โรงพยาบาลบางบัวทอง ๒</v>
          </cell>
        </row>
        <row r="2738">
          <cell r="A2738" t="str">
            <v>โรงพยาบาลปทุมธานี</v>
          </cell>
        </row>
        <row r="2739">
          <cell r="A2739" t="str">
            <v>โรงพยาบาลธัญบุรี</v>
          </cell>
        </row>
        <row r="2740">
          <cell r="A2740" t="str">
            <v>โรงพยาบาลคลองหลวง</v>
          </cell>
        </row>
        <row r="2741">
          <cell r="A2741" t="str">
            <v>โรงพยาบาลประชาธิปัตย์</v>
          </cell>
        </row>
        <row r="2742">
          <cell r="A2742" t="str">
            <v>โรงพยาบาลลาดหลุมแก้ว</v>
          </cell>
        </row>
        <row r="2743">
          <cell r="A2743" t="str">
            <v>โรงพยาบาลลำลูกกา</v>
          </cell>
        </row>
        <row r="2744">
          <cell r="A2744" t="str">
            <v>โรงพยาบาลสามโคก</v>
          </cell>
        </row>
        <row r="2745">
          <cell r="A2745" t="str">
            <v>โรงพยาบาลหนองเสือ</v>
          </cell>
        </row>
        <row r="2746">
          <cell r="A2746" t="str">
            <v>โรงพยาบาลพระนครศรีอยุธยา</v>
          </cell>
        </row>
        <row r="2747">
          <cell r="A2747" t="str">
            <v>โรงพยาบาลเสนา</v>
          </cell>
        </row>
        <row r="2748">
          <cell r="A2748" t="str">
            <v>โรงพยาบาลบางปะอิน</v>
          </cell>
        </row>
        <row r="2749">
          <cell r="A2749" t="str">
            <v>โรงพยาบาลวังน้อย</v>
          </cell>
        </row>
        <row r="2750">
          <cell r="A2750" t="str">
            <v>โรงพยาบาลท่าเรือ</v>
          </cell>
        </row>
        <row r="2751">
          <cell r="A2751" t="str">
            <v>โรงพยาบาลบางไทร</v>
          </cell>
        </row>
        <row r="2752">
          <cell r="A2752" t="str">
            <v>โรงพยาบาลบางบาล</v>
          </cell>
        </row>
        <row r="2753">
          <cell r="A2753" t="str">
            <v>โรงพยาบาลบางปะหัน</v>
          </cell>
        </row>
        <row r="2754">
          <cell r="A2754" t="str">
            <v>โรงพยาบาลผักไห่</v>
          </cell>
        </row>
        <row r="2755">
          <cell r="A2755" t="str">
            <v>โรงพยาบาลภาชี</v>
          </cell>
        </row>
        <row r="2756">
          <cell r="A2756" t="str">
            <v>โรงพยาบาลลาดบัวหลวง</v>
          </cell>
        </row>
        <row r="2757">
          <cell r="A2757" t="str">
            <v>โรงพยาบาลสมเด็จพระสังฆราช(นครหลวง)</v>
          </cell>
        </row>
        <row r="2758">
          <cell r="A2758" t="str">
            <v>โรงพยาบาลอุทัย</v>
          </cell>
        </row>
        <row r="2759">
          <cell r="A2759" t="str">
            <v>โรงพยาบาลบางซ้าย</v>
          </cell>
        </row>
        <row r="2760">
          <cell r="A2760" t="str">
            <v>โรงพยาบาลบ้านแพรก</v>
          </cell>
        </row>
        <row r="2761">
          <cell r="A2761" t="str">
            <v>โรงพยาบาลมหาราช</v>
          </cell>
        </row>
        <row r="2762">
          <cell r="A2762" t="str">
            <v>โรงพยาบาลพระนารายณ์มหาราช</v>
          </cell>
        </row>
        <row r="2763">
          <cell r="A2763" t="str">
            <v>โรงพยาบาลบ้านหมี่</v>
          </cell>
        </row>
        <row r="2764">
          <cell r="A2764" t="str">
            <v>โรงพยาบาลโคกสำโรง</v>
          </cell>
        </row>
        <row r="2765">
          <cell r="A2765" t="str">
            <v>โรงพยาบาลชัยบาดาล</v>
          </cell>
        </row>
        <row r="2766">
          <cell r="A2766" t="str">
            <v>โรงพยาบาลโคกเจริญ</v>
          </cell>
        </row>
        <row r="2767">
          <cell r="A2767" t="str">
            <v>โรงพยาบาลท่าวุ้ง</v>
          </cell>
        </row>
        <row r="2768">
          <cell r="A2768" t="str">
            <v>โรงพยาบาลท่าหลวง</v>
          </cell>
        </row>
        <row r="2769">
          <cell r="A2769" t="str">
            <v>โรงพยาบาลพัฒนานิคม</v>
          </cell>
        </row>
        <row r="2770">
          <cell r="A2770" t="str">
            <v>โรงพยาบาลลำสนธิ</v>
          </cell>
        </row>
        <row r="2771">
          <cell r="A2771" t="str">
            <v>โรงพยาบาลหนองม่วง</v>
          </cell>
        </row>
        <row r="2772">
          <cell r="A2772" t="str">
            <v>โรงพยาบาลสระโบสถ์</v>
          </cell>
        </row>
        <row r="2773">
          <cell r="A2773" t="str">
            <v>โรงพยาบาลสระบุรี</v>
          </cell>
        </row>
        <row r="2774">
          <cell r="A2774" t="str">
            <v>โรงพยาบาลพระพุทธบาท</v>
          </cell>
        </row>
        <row r="2775">
          <cell r="A2775" t="str">
            <v>โรงพยาบาลแก่งคอย</v>
          </cell>
        </row>
        <row r="2776">
          <cell r="A2776" t="str">
            <v>โรงพยาบาลบ้านหมอ</v>
          </cell>
        </row>
        <row r="2777">
          <cell r="A2777" t="str">
            <v>โรงพยาบาลมวกเหล็ก</v>
          </cell>
        </row>
        <row r="2778">
          <cell r="A2778" t="str">
            <v>โรงพยาบาลวังม่วงสัทธรรม</v>
          </cell>
        </row>
        <row r="2779">
          <cell r="A2779" t="str">
            <v>โรงพยาบาลวิหารแดง</v>
          </cell>
        </row>
        <row r="2780">
          <cell r="A2780" t="str">
            <v>โรงพยาบาลเสาไห้เฉลิมพระเกียรติ ๘๐ พรรษา</v>
          </cell>
        </row>
        <row r="2781">
          <cell r="A2781" t="str">
            <v>โรงพยาบาลหนองแค</v>
          </cell>
        </row>
        <row r="2782">
          <cell r="A2782" t="str">
            <v>โรงพยาบาลหนองแซง</v>
          </cell>
        </row>
        <row r="2783">
          <cell r="A2783" t="str">
            <v>โรงพยาบาลดอนพุด</v>
          </cell>
        </row>
        <row r="2784">
          <cell r="A2784" t="str">
            <v>โรงพยาบาลหนองโดน</v>
          </cell>
        </row>
        <row r="2785">
          <cell r="A2785" t="str">
            <v>โรงพยาบาลสิงห์บุรี</v>
          </cell>
        </row>
        <row r="2786">
          <cell r="A2786" t="str">
            <v>โรงพยาบาลอินทร์บุรี</v>
          </cell>
        </row>
        <row r="2787">
          <cell r="A2787" t="str">
            <v>โรงพยาบาลค่ายบางระจัน</v>
          </cell>
        </row>
        <row r="2788">
          <cell r="A2788" t="str">
            <v>โรงพยาบาลท่าช้าง</v>
          </cell>
        </row>
        <row r="2789">
          <cell r="A2789" t="str">
            <v>โรงพยาบาลบางระจัน</v>
          </cell>
        </row>
        <row r="2790">
          <cell r="A2790" t="str">
            <v>โรงพยาบาลพรหมบุรี</v>
          </cell>
        </row>
        <row r="2791">
          <cell r="A2791" t="str">
            <v>โรงพยาบาลอ่างทอง</v>
          </cell>
        </row>
        <row r="2792">
          <cell r="A2792" t="str">
            <v>โรงพยาบาลวิเศษชัยชาญ</v>
          </cell>
        </row>
        <row r="2793">
          <cell r="A2793" t="str">
            <v>โรงพยาบาลไชโย</v>
          </cell>
        </row>
        <row r="2794">
          <cell r="A2794" t="str">
            <v>โรงพยาบาลป่าโมก</v>
          </cell>
        </row>
        <row r="2795">
          <cell r="A2795" t="str">
            <v>โรงพยาบาลโพธิ์ทอง</v>
          </cell>
        </row>
        <row r="2796">
          <cell r="A2796" t="str">
            <v>โรงพยาบาลแสวงหา</v>
          </cell>
        </row>
        <row r="2797">
          <cell r="A2797" t="str">
            <v>โรงพยาบาลสามโก้</v>
          </cell>
        </row>
        <row r="2798">
          <cell r="A2798" t="str">
            <v>โรงพยาบาลส่งเสริมสุขภาพตำบลบ้านกร่างประตูวัง ตำบลป่าขะ</v>
          </cell>
        </row>
        <row r="2799">
          <cell r="A2799" t="str">
            <v>โรงพยาบาลส่งเสริมสุขภาพตำบลบ้านกะเหรี่ยง ตำบลเขาเพิ่ม</v>
          </cell>
        </row>
        <row r="2800">
          <cell r="A2800" t="str">
            <v>โรงพยาบาลส่งเสริมสุขภาพตำบลบ้านเกาะกา ตำบลท่าเรือ</v>
          </cell>
        </row>
        <row r="2801">
          <cell r="A2801" t="str">
            <v>โรงพยาบาลส่งเสริมสุขภาพตำบลบ้านเขมรฝั่งใต้ ตำบลโพธิ์แทน</v>
          </cell>
        </row>
        <row r="2802">
          <cell r="A2802" t="str">
            <v>โรงพยาบาลส่งเสริมสุขภาพตำบลบ้านเขาทุเรียน ตำบลเขาพระ</v>
          </cell>
        </row>
        <row r="2803">
          <cell r="A2803" t="str">
            <v>โรงพยาบาลส่งเสริมสุขภาพตำบลบ้านเขาน้อย ตำบลเขาเพิ่ม</v>
          </cell>
        </row>
        <row r="2804">
          <cell r="A2804" t="str">
            <v>โรงพยาบาลส่งเสริมสุขภาพตำบลบ้านเขานางบวช ตำบลสาริกา</v>
          </cell>
        </row>
        <row r="2805">
          <cell r="A2805" t="str">
            <v>โรงพยาบาลส่งเสริมสุขภาพตำบลบ้านเขาเพิ่ม ตำบลเขาเพิ่ม</v>
          </cell>
        </row>
        <row r="2806">
          <cell r="A2806" t="str">
            <v>โรงพยาบาลส่งเสริมสุขภาพตำบลบ้านคลอง 14 เหนือ ตำบลคลองใหญ่</v>
          </cell>
        </row>
        <row r="2807">
          <cell r="A2807" t="str">
            <v>โรงพยาบาลส่งเสริมสุขภาพตำบลบ้านคลอง 23 ฝั่งเหนือ ตำบลศีรษะกระบือ</v>
          </cell>
        </row>
        <row r="2808">
          <cell r="A2808" t="str">
            <v>โรงพยาบาลส่งเสริมสุขภาพตำบลบ้านคลอง 24 ฝั่งใต้ ตำบลศีรษะกระบือ</v>
          </cell>
        </row>
        <row r="2809">
          <cell r="A2809" t="str">
            <v>โรงพยาบาลส่งเสริมสุขภาพตำบลบ้านคลอง 30 ตำบลทองหลาง</v>
          </cell>
        </row>
        <row r="2810">
          <cell r="A2810" t="str">
            <v>โรงพยาบาลส่งเสริมสุขภาพตำบลบ้านคลองเหมือง ตำบลวังกระโจม</v>
          </cell>
        </row>
        <row r="2811">
          <cell r="A2811" t="str">
            <v>โรงพยาบาลส่งเสริมสุขภาพตำบลบ้านเจดีย์ทอง ตำบลท่าช้าง</v>
          </cell>
        </row>
        <row r="2812">
          <cell r="A2812" t="str">
            <v>โรงพยาบาลส่งเสริมสุขภาพตำบลบ้านชวดบัว ตำบลดอนยอ</v>
          </cell>
        </row>
        <row r="2813">
          <cell r="A2813" t="str">
            <v>โรงพยาบาลส่งเสริมสุขภาพตำบลบ้านดง ตำบลสาริกา</v>
          </cell>
        </row>
        <row r="2814">
          <cell r="A2814" t="str">
            <v>โรงพยาบาลส่งเสริมสุขภาพตำบลบ้านดงข่า ตำบลเกาะโพธิ์</v>
          </cell>
        </row>
        <row r="2815">
          <cell r="A2815" t="str">
            <v>โรงพยาบาลส่งเสริมสุขภาพตำบลบ้านตอไม้แดง ตำบลพรหมณี</v>
          </cell>
        </row>
        <row r="2816">
          <cell r="A2816" t="str">
            <v>โรงพยาบาลส่งเสริมสุขภาพตำบลบ้านเตยน้อย ตำบลบางสมบูรณ์</v>
          </cell>
        </row>
        <row r="2817">
          <cell r="A2817" t="str">
            <v>โรงพยาบาลส่งเสริมสุขภาพตำบลบ้านทองหลาง ตำบลทองหลาง</v>
          </cell>
        </row>
        <row r="2818">
          <cell r="A2818" t="str">
            <v>โรงพยาบาลส่งเสริมสุขภาพตำบลบ้านท่าข่อย ตำบลบ้านใหญ่</v>
          </cell>
        </row>
        <row r="2819">
          <cell r="A2819" t="str">
            <v>โรงพยาบาลส่งเสริมสุขภาพตำบลบ้านทางกระบือ ตำบลบ้านพร้าว</v>
          </cell>
        </row>
        <row r="2820">
          <cell r="A2820" t="str">
            <v>โรงพยาบาลส่งเสริมสุขภาพตำบลบ้านท่าทราย ตำบลท่าทราย</v>
          </cell>
        </row>
        <row r="2821">
          <cell r="A2821" t="str">
            <v>โรงพยาบาลส่งเสริมสุขภาพตำบลบ้านท่าแห ตำบลดงละคร</v>
          </cell>
        </row>
        <row r="2822">
          <cell r="A2822" t="str">
            <v>โรงพยาบาลส่งเสริมสุขภาพตำบลบ้านทำนบ ตำบลชุมพล</v>
          </cell>
        </row>
        <row r="2823">
          <cell r="A2823" t="str">
            <v>โรงพยาบาลส่งเสริมสุขภาพตำบลบ้านนาใหม่ ตำบลนาหินลาด</v>
          </cell>
        </row>
        <row r="2824">
          <cell r="A2824" t="str">
            <v>โรงพยาบาลส่งเสริมสุขภาพตำบลบ้านใน ตำบลบางลูกเสือ</v>
          </cell>
        </row>
        <row r="2825">
          <cell r="A2825" t="str">
            <v>โรงพยาบาลส่งเสริมสุขภาพตำบลบ้านบน ตำบลบางปลากด</v>
          </cell>
        </row>
        <row r="2826">
          <cell r="A2826" t="str">
            <v>โรงพยาบาลส่งเสริมสุขภาพตำบลบ้านบางนางเล็ก ตำบลทรายมูล</v>
          </cell>
        </row>
        <row r="2827">
          <cell r="A2827" t="str">
            <v>โรงพยาบาลส่งเสริมสุขภาพตำบลบ้านบางปรัง ตำบลศรีจุฬา</v>
          </cell>
        </row>
        <row r="2828">
          <cell r="A2828" t="str">
            <v>โรงพยาบาลส่งเสริมสุขภาพตำบลบ้านบางหอย ตำบลศรีจุฬา</v>
          </cell>
        </row>
        <row r="2829">
          <cell r="A2829" t="str">
            <v>โรงพยาบาลส่งเสริมสุขภาพตำบลบ้านบางอ้อ ตำบลบางอ้อ</v>
          </cell>
        </row>
        <row r="2830">
          <cell r="A2830" t="str">
            <v>โรงพยาบาลส่งเสริมสุขภาพตำบลบ้านบึงพระอาจารย์ ตำบลพระอาจารย์</v>
          </cell>
        </row>
        <row r="2831">
          <cell r="A2831" t="str">
            <v>โรงพยาบาลส่งเสริมสุขภาพตำบลบ้านบุ่งเข้ ตำบลหนองแสง</v>
          </cell>
        </row>
        <row r="2832">
          <cell r="A2832" t="str">
            <v>โรงพยาบาลส่งเสริมสุขภาพตำบลบ้านประตูน้ำบางสมบูรณ์ ตำบลบางสมบูรณ์</v>
          </cell>
        </row>
        <row r="2833">
          <cell r="A2833" t="str">
            <v>โรงพยาบาลส่งเสริมสุขภาพตำบลบ้านปากกระทุ่ม ตำบลพรหมณี</v>
          </cell>
        </row>
        <row r="2834">
          <cell r="A2834" t="str">
            <v>โรงพยาบาลส่งเสริมสุขภาพตำบลบ้านปากคลอง 22 ตำบลพระอาจารย์</v>
          </cell>
        </row>
        <row r="2835">
          <cell r="A2835" t="str">
            <v>โรงพยาบาลส่งเสริมสุขภาพตำบลบ้านปากช่อง ตำบลเขาพระ</v>
          </cell>
        </row>
        <row r="2836">
          <cell r="A2836" t="str">
            <v>โรงพยาบาลส่งเสริมสุขภาพตำบลบ้านไผ่ขวาง ตำบลอาษา</v>
          </cell>
        </row>
        <row r="2837">
          <cell r="A2837" t="str">
            <v>โรงพยาบาลส่งเสริมสุขภาพตำบลบ้านไผ่ล้อม ตำบลปากพลี</v>
          </cell>
        </row>
        <row r="2838">
          <cell r="A2838" t="str">
            <v>โรงพยาบาลส่งเสริมสุขภาพตำบลบ้านพรหมเพชร ตำบลโคกกรวด</v>
          </cell>
        </row>
        <row r="2839">
          <cell r="A2839" t="str">
            <v>โรงพยาบาลส่งเสริมสุขภาพตำบลบ้านพริก ตำบลบ้านพริก</v>
          </cell>
        </row>
        <row r="2840">
          <cell r="A2840" t="str">
            <v>โรงพยาบาลส่งเสริมสุขภาพตำบลบ้านละว้า ตำบลศรีกะอาง</v>
          </cell>
        </row>
        <row r="2841">
          <cell r="A2841" t="str">
            <v>โรงพยาบาลส่งเสริมสุขภาพตำบลบ้านลาดช้าง ตำบลบึงศาล</v>
          </cell>
        </row>
        <row r="2842">
          <cell r="A2842" t="str">
            <v>โรงพยาบาลส่งเสริมสุขภาพตำบลบ้านวังปลาจีด ตำบลพรหมณี</v>
          </cell>
        </row>
        <row r="2843">
          <cell r="A2843" t="str">
            <v>โรงพยาบาลส่งเสริมสุขภาพตำบลบ้านวังยายฉิม ตำบลหินตั้ง</v>
          </cell>
        </row>
        <row r="2844">
          <cell r="A2844" t="str">
            <v>โรงพยาบาลส่งเสริมสุขภาพตำบลบ้านศรีนาวา ตำบลศรีนาวา</v>
          </cell>
        </row>
        <row r="2845">
          <cell r="A2845" t="str">
            <v>โรงพยาบาลส่งเสริมสุขภาพตำบลบ้านสะแกซึง ตำบลเกาะโพธิ์</v>
          </cell>
        </row>
        <row r="2846">
          <cell r="A2846" t="str">
            <v>โรงพยาบาลส่งเสริมสุขภาพตำบลบ้านหนองคันจาม ตำบลบ้านพริก</v>
          </cell>
        </row>
        <row r="2847">
          <cell r="A2847" t="str">
            <v>โรงพยาบาลส่งเสริมสุขภาพตำบลบ้านหนองทองทราย ตำบลดงละคร</v>
          </cell>
        </row>
        <row r="2848">
          <cell r="A2848" t="str">
            <v>โรงพยาบาลส่งเสริมสุขภาพตำบลบ้านหนองรี ตำบลบ้านพร้าว</v>
          </cell>
        </row>
        <row r="2849">
          <cell r="A2849" t="str">
            <v>โรงพยาบาลส่งเสริมสุขภาพตำบลบ้านหนองหัวลิงใน ตำบลหนองแสง</v>
          </cell>
        </row>
        <row r="2850">
          <cell r="A2850" t="str">
            <v>โรงพยาบาลส่งเสริมสุขภาพตำบลบ้านแหลมไม้ย้อย ตำบลพิกุลออก</v>
          </cell>
        </row>
        <row r="2851">
          <cell r="A2851" t="str">
            <v>โรงพยาบาลส่งเสริมสุขภาพตำบลบ้านใหม่ ตำบลเกาะหวาย</v>
          </cell>
        </row>
        <row r="2852">
          <cell r="A2852" t="str">
            <v>สถานีอนามัยเฉลิมพระเกียรติ 60 พรรษา นวมินทราชินี</v>
          </cell>
        </row>
        <row r="2853">
          <cell r="A2853" t="str">
            <v>สถานีอนามัยเฉลิมพระเกียรติฯ ร.9 ตำบลทรายมูล</v>
          </cell>
        </row>
        <row r="2854">
          <cell r="A2854" t="str">
            <v>โรงพยาบาลส่งเสริมสุขภาพตำบลเกาะเกร็ด</v>
          </cell>
        </row>
        <row r="2855">
          <cell r="A2855" t="str">
            <v>โรงพยาบาลส่งเสริมสุขภาพตำบลไขแสง กำเนิดมี</v>
          </cell>
        </row>
        <row r="2856">
          <cell r="A2856" t="str">
            <v>โรงพยาบาลส่งเสริมสุขภาพตำบลคลองข่อย</v>
          </cell>
        </row>
        <row r="2857">
          <cell r="A2857" t="str">
            <v>โรงพยาบาลส่งเสริมสุขภาพตำบลคลองตาคล้าย</v>
          </cell>
        </row>
        <row r="2858">
          <cell r="A2858" t="str">
            <v>โรงพยาบาลส่งเสริมสุขภาพตำบลคลองพระอุดม</v>
          </cell>
        </row>
        <row r="2859">
          <cell r="A2859" t="str">
            <v>โรงพยาบาลส่งเสริมสุขภาพตำบลคลองลากค้อน</v>
          </cell>
        </row>
        <row r="2860">
          <cell r="A2860" t="str">
            <v>โรงพยาบาลส่งเสริมสุขภาพตำบลตลาดขวัญ</v>
          </cell>
        </row>
        <row r="2861">
          <cell r="A2861" t="str">
            <v>โรงพยาบาลส่งเสริมสุขภาพตำบลตลาดวัดมะเกลือ</v>
          </cell>
        </row>
        <row r="2862">
          <cell r="A2862" t="str">
            <v>โรงพยาบาลส่งเสริมสุขภาพตำบลท่าทราย</v>
          </cell>
        </row>
        <row r="2863">
          <cell r="A2863" t="str">
            <v>โรงพยาบาลส่งเสริมสุขภาพตำบลทานสัมฤทธิ์</v>
          </cell>
        </row>
        <row r="2864">
          <cell r="A2864" t="str">
            <v>โรงพยาบาลส่งเสริมสุขภาพตำบลท่าอิฐ</v>
          </cell>
        </row>
        <row r="2865">
          <cell r="A2865" t="str">
            <v>โรงพยาบาลส่งเสริมสุขภาพตำบลบางกรวย</v>
          </cell>
        </row>
        <row r="2866">
          <cell r="A2866" t="str">
            <v>โรงพยาบาลส่งเสริมสุขภาพตำบลบางกร่าง</v>
          </cell>
        </row>
        <row r="2867">
          <cell r="A2867" t="str">
            <v>โรงพยาบาลส่งเสริมสุขภาพตำบลบางขนุน</v>
          </cell>
        </row>
        <row r="2868">
          <cell r="A2868" t="str">
            <v>โรงพยาบาลส่งเสริมสุขภาพตำบลบางขุนกอง</v>
          </cell>
        </row>
        <row r="2869">
          <cell r="A2869" t="str">
            <v>โรงพยาบาลส่งเสริมสุขภาพตำบลบางเขน</v>
          </cell>
        </row>
        <row r="2870">
          <cell r="A2870" t="str">
            <v>โรงพยาบาลส่งเสริมสุขภาพตำบลบางคูเวียง</v>
          </cell>
        </row>
        <row r="2871">
          <cell r="A2871" t="str">
            <v>โรงพยาบาลส่งเสริมสุขภาพตำบลบางตลาด</v>
          </cell>
        </row>
        <row r="2872">
          <cell r="A2872" t="str">
            <v>โรงพยาบาลส่งเสริมสุขภาพตำบลบางตะไนย์</v>
          </cell>
        </row>
        <row r="2873">
          <cell r="A2873" t="str">
            <v>โรงพยาบาลส่งเสริมสุขภาพตำบลบางบัวทอง หมู่ที่ 12</v>
          </cell>
        </row>
        <row r="2874">
          <cell r="A2874" t="str">
            <v>โรงพยาบาลส่งเสริมสุขภาพตำบลบางพลับ</v>
          </cell>
        </row>
        <row r="2875">
          <cell r="A2875" t="str">
            <v>โรงพยาบาลส่งเสริมสุขภาพตำบลบางพูด</v>
          </cell>
        </row>
        <row r="2876">
          <cell r="A2876" t="str">
            <v>โรงพยาบาลส่งเสริมสุขภาพตำบลบางแม่นาง</v>
          </cell>
        </row>
        <row r="2877">
          <cell r="A2877" t="str">
            <v>โรงพยาบาลส่งเสริมสุขภาพตำบลบางรักน้อย หมู่ที่ 5</v>
          </cell>
        </row>
        <row r="2878">
          <cell r="A2878" t="str">
            <v>โรงพยาบาลส่งเสริมสุขภาพตำบลบางรักใหญ่</v>
          </cell>
        </row>
        <row r="2879">
          <cell r="A2879" t="str">
            <v>โรงพยาบาลส่งเสริมสุขภาพตำบลบางเลน</v>
          </cell>
        </row>
        <row r="2880">
          <cell r="A2880" t="str">
            <v>โรงพยาบาลส่งเสริมสุขภาพตำบลบางศรีเมือง</v>
          </cell>
        </row>
        <row r="2881">
          <cell r="A2881" t="str">
            <v>โรงพยาบาลส่งเสริมสุขภาพตำบลบางสีทอง</v>
          </cell>
        </row>
        <row r="2882">
          <cell r="A2882" t="str">
            <v>โรงพยาบาลส่งเสริมสุขภาพตำบลบางใหญ่</v>
          </cell>
        </row>
        <row r="2883">
          <cell r="A2883" t="str">
            <v>โรงพยาบาลส่งเสริมสุขภาพตำบลบ้านคลองโยง</v>
          </cell>
        </row>
        <row r="2884">
          <cell r="A2884" t="str">
            <v>โรงพยาบาลส่งเสริมสุขภาพตำบลบ้านคลองสิบศอก</v>
          </cell>
        </row>
        <row r="2885">
          <cell r="A2885" t="str">
            <v>โรงพยาบาลส่งเสริมสุขภาพตำบลบ้านดอนตะลุมพุก</v>
          </cell>
        </row>
        <row r="2886">
          <cell r="A2886" t="str">
            <v>โรงพยาบาลส่งเสริมสุขภาพตำบลบ้านบางประดู่</v>
          </cell>
        </row>
        <row r="2887">
          <cell r="A2887" t="str">
            <v>โรงพยาบาลส่งเสริมสุขภาพตำบลบ้านบางแพรก</v>
          </cell>
        </row>
        <row r="2888">
          <cell r="A2888" t="str">
            <v>โรงพยาบาลส่งเสริมสุขภาพตำบลบ้านบางรักน้อย หมู่ที่ 3</v>
          </cell>
        </row>
        <row r="2889">
          <cell r="A2889" t="str">
            <v>โรงพยาบาลส่งเสริมสุขภาพตำบลบ้านวัดแคใน</v>
          </cell>
        </row>
        <row r="2890">
          <cell r="A2890" t="str">
            <v>โรงพยาบาลส่งเสริมสุขภาพตำบลบ้านวัดแดง</v>
          </cell>
        </row>
        <row r="2891">
          <cell r="A2891" t="str">
            <v>โรงพยาบาลส่งเสริมสุขภาพตำบลบ้านวัดไทรม้าเหนือ</v>
          </cell>
        </row>
        <row r="2892">
          <cell r="A2892" t="str">
            <v>โรงพยาบาลส่งเสริมสุขภาพตำบลบ้านสุเหร่าแดง</v>
          </cell>
        </row>
        <row r="2893">
          <cell r="A2893" t="str">
            <v>โรงพยาบาลส่งเสริมสุขภาพตำบลบ้านหนองกางเขน</v>
          </cell>
        </row>
        <row r="2894">
          <cell r="A2894" t="str">
            <v>โรงพยาบาลส่งเสริมสุขภาพตำบลบ้านใหม่</v>
          </cell>
        </row>
        <row r="2895">
          <cell r="A2895" t="str">
            <v>โรงพยาบาลส่งเสริมสุขภาพตำบลบ้านใหม่</v>
          </cell>
        </row>
        <row r="2896">
          <cell r="A2896" t="str">
            <v>โรงพยาบาลส่งเสริมสุขภาพตำบลประเสริฐอิสลาม</v>
          </cell>
        </row>
        <row r="2897">
          <cell r="A2897" t="str">
            <v>โรงพยาบาลส่งเสริมสุขภาพตำบลปลายบาง</v>
          </cell>
        </row>
        <row r="2898">
          <cell r="A2898" t="str">
            <v>โรงพยาบาลส่งเสริมสุขภาพตำบลบางไผ่</v>
          </cell>
        </row>
        <row r="2899">
          <cell r="A2899" t="str">
            <v>โรงพยาบาลส่งเสริมสุขภาพตำบลปากคลองหม่อมแช่ม</v>
          </cell>
        </row>
        <row r="2900">
          <cell r="A2900" t="str">
            <v>โรงพยาบาลส่งเสริมสุขภาพตำบลพระยาอนุบาลดิตถกรรม (เสน โกศะโยดม)</v>
          </cell>
        </row>
        <row r="2901">
          <cell r="A2901" t="str">
            <v>โรงพยาบาลส่งเสริมสุขภาพตำบลมหาสวัสดิ์</v>
          </cell>
        </row>
        <row r="2902">
          <cell r="A2902" t="str">
            <v>โรงพยาบาลส่งเสริมสุขภาพตำบลโรงกระโจม</v>
          </cell>
        </row>
        <row r="2903">
          <cell r="A2903" t="str">
            <v>โรงพยาบาลส่งเสริมสุขภาพตำบลวัดคลองขวาง</v>
          </cell>
        </row>
        <row r="2904">
          <cell r="A2904" t="str">
            <v>โรงพยาบาลส่งเสริมสุขภาพตำบลวัดคลองเจ้า</v>
          </cell>
        </row>
        <row r="2905">
          <cell r="A2905" t="str">
            <v>โรงพยาบาลส่งเสริมสุขภาพตำบลวัดเชิงเลน</v>
          </cell>
        </row>
        <row r="2906">
          <cell r="A2906" t="str">
            <v>โรงพยาบาลส่งเสริมสุขภาพตำบลวัดโชติการาม</v>
          </cell>
        </row>
        <row r="2907">
          <cell r="A2907" t="str">
            <v>โรงพยาบาลส่งเสริมสุขภาพตำบลวัดเต็มรัก</v>
          </cell>
        </row>
        <row r="2908">
          <cell r="A2908" t="str">
            <v>โรงพยาบาลส่งเสริมสุขภาพตำบลวัดบางไกรใน</v>
          </cell>
        </row>
        <row r="2909">
          <cell r="A2909" t="str">
            <v>โรงพยาบาลส่งเสริมสุขภาพตำบลวัดบางบัวทอง</v>
          </cell>
        </row>
        <row r="2910">
          <cell r="A2910" t="str">
            <v>โรงพยาบาลส่งเสริมสุขภาพตำบลวัดบางไผ่</v>
          </cell>
        </row>
        <row r="2911">
          <cell r="A2911" t="str">
            <v>โรงพยาบาลส่งเสริมสุขภาพตำบลวัดปลายคลองขุนศรี</v>
          </cell>
        </row>
        <row r="2912">
          <cell r="A2912" t="str">
            <v>โรงพยาบาลส่งเสริมสุขภาพตำบลวัดเพรางาย</v>
          </cell>
        </row>
        <row r="2913">
          <cell r="A2913" t="str">
            <v>โรงพยาบาลส่งเสริมสุขภาพตำบลวัดยอดพระพิมล</v>
          </cell>
        </row>
        <row r="2914">
          <cell r="A2914" t="str">
            <v>โรงพยาบาลส่งเสริมสุขภาพตำบลวัดราษฎร์นิยม</v>
          </cell>
        </row>
        <row r="2915">
          <cell r="A2915" t="str">
            <v>โรงพยาบาลส่งเสริมสุขภาพตำบลวัดลาดปลาดุก</v>
          </cell>
        </row>
        <row r="2916">
          <cell r="A2916" t="str">
            <v>โรงพยาบาลส่งเสริมสุขภาพตำบลวัดลำโพ</v>
          </cell>
        </row>
        <row r="2917">
          <cell r="A2917" t="str">
            <v>โรงพยาบาลส่งเสริมสุขภาพตำบลวัดศรีเขตนันทาราม</v>
          </cell>
        </row>
        <row r="2918">
          <cell r="A2918" t="str">
            <v>โรงพยาบาลส่งเสริมสุขภาพตำบลวัดศาลากุล</v>
          </cell>
        </row>
        <row r="2919">
          <cell r="A2919" t="str">
            <v>โรงพยาบาลส่งเสริมสุขภาพตำบลวัดสุนทรธรรมมิการาม</v>
          </cell>
        </row>
        <row r="2920">
          <cell r="A2920" t="str">
            <v>โรงพยาบาลส่งเสริมสุขภาพตำบลวัดหูช้าง</v>
          </cell>
        </row>
        <row r="2921">
          <cell r="A2921" t="str">
            <v>โรงพยาบาลส่งเสริมสุขภาพตำบลวิหารประชา</v>
          </cell>
        </row>
        <row r="2922">
          <cell r="A2922" t="str">
            <v>โรงพยาบาลส่งเสริมสุขภาพตำบลศาลากลาง</v>
          </cell>
        </row>
        <row r="2923">
          <cell r="A2923" t="str">
            <v>โรงพยาบาลส่งเสริมสุขภาพตำบลสุเหร่าเขียว</v>
          </cell>
        </row>
        <row r="2924">
          <cell r="A2924" t="str">
            <v>โรงพยาบาลส่งเสริมสุขภาพตำบลเสาธงหิน</v>
          </cell>
        </row>
        <row r="2925">
          <cell r="A2925" t="str">
            <v>โรงพยาบาลส่งเสริมสุขภาพตำบลหมู่ 3 บางคูรัด</v>
          </cell>
        </row>
        <row r="2926">
          <cell r="A2926" t="str">
            <v>โรงพยาบาลส่งเสริมสุขภาพตำบลหมู่ 5 บางบัวทอง</v>
          </cell>
        </row>
        <row r="2927">
          <cell r="A2927" t="str">
            <v>โรงพยาบาลส่งเสริมสุขภาพตำบลหมู่ 7 ลำโพ</v>
          </cell>
        </row>
        <row r="2928">
          <cell r="A2928" t="str">
            <v>โรงพยาบาลส่งเสริมสุขภาพตำบลอ้อมเกร็ด</v>
          </cell>
        </row>
        <row r="2929">
          <cell r="A2929" t="str">
            <v>สถานีอนามัยเฉลิมพระเกียรติ 60 พรรษา นวมินทราชินี</v>
          </cell>
        </row>
        <row r="2930">
          <cell r="A2930" t="str">
            <v>โรงพยาบาลส่งเสริมสุขภาพตำบลกระแชง</v>
          </cell>
        </row>
        <row r="2931">
          <cell r="A2931" t="str">
            <v>โรงพยาบาลส่งเสริมสุขภาพตำบลคลองควาย</v>
          </cell>
        </row>
        <row r="2932">
          <cell r="A2932" t="str">
            <v>โรงพยาบาลส่งเสริมสุขภาพตำบลคลองพระอุดม</v>
          </cell>
        </row>
        <row r="2933">
          <cell r="A2933" t="str">
            <v>โรงพยาบาลส่งเสริมสุขภาพตำบลคลองสอง</v>
          </cell>
        </row>
        <row r="2934">
          <cell r="A2934" t="str">
            <v>โรงพยาบาลส่งเสริมสุขภาพตำบลคลองสอง(ประจำอำเภอ)</v>
          </cell>
        </row>
        <row r="2935">
          <cell r="A2935" t="str">
            <v>โรงพยาบาลส่งเสริมสุขภาพตำบลคลองสาม</v>
          </cell>
        </row>
        <row r="2936">
          <cell r="A2936" t="str">
            <v>โรงพยาบาลส่งเสริมสุขภาพตำบลคลองสี่ หมูท่ 07</v>
          </cell>
        </row>
        <row r="2937">
          <cell r="A2937" t="str">
            <v>โรงพยาบาลส่งเสริมสุขภาพตำบลคลองสี่ หมู่ที่13</v>
          </cell>
        </row>
        <row r="2938">
          <cell r="A2938" t="str">
            <v>โรงพยาบาลส่งเสริมสุขภาพตำบลคลองหก หมู่ที่ 13</v>
          </cell>
        </row>
        <row r="2939">
          <cell r="A2939" t="str">
            <v>โรงพยาบาลส่งเสริมสุขภาพตำบลคลองหนึ่ง</v>
          </cell>
        </row>
        <row r="2940">
          <cell r="A2940" t="str">
            <v>โรงพยาบาลส่งเสริมสุขภาพตำบลคลองหนึ่ง</v>
          </cell>
        </row>
        <row r="2941">
          <cell r="A2941" t="str">
            <v>โรงพยาบาลส่งเสริมสุขภาพตำบลคลองห้า หมู่ที่ 07</v>
          </cell>
        </row>
        <row r="2942">
          <cell r="A2942" t="str">
            <v>โรงพยาบาลส่งเสริมสุขภาพตำบลคลองห้า หมู่ที่ 13</v>
          </cell>
        </row>
        <row r="2943">
          <cell r="A2943" t="str">
            <v>โรงพยาบาลส่งเสริมสุขภาพตำบลคูขวาง</v>
          </cell>
        </row>
        <row r="2944">
          <cell r="A2944" t="str">
            <v>โรงพยาบาลส่งเสริมสุขภาพตำบลคูคต</v>
          </cell>
        </row>
        <row r="2945">
          <cell r="A2945" t="str">
            <v>โรงพยาบาลส่งเสริมสุขภาพตำบลคูบางหลวง</v>
          </cell>
        </row>
        <row r="2946">
          <cell r="A2946" t="str">
            <v>โรงพยาบาลส่งเสริมสุขภาพตำบลคูบางหลวง</v>
          </cell>
        </row>
        <row r="2947">
          <cell r="A2947" t="str">
            <v>โรงพยาบาลส่งเสริมสุขภาพตำบลเฉลิมพระเกียรติฯ(วัดประยูร)</v>
          </cell>
        </row>
        <row r="2948">
          <cell r="A2948" t="str">
            <v>โรงพยาบาลส่งเสริมสุขภาพตำบลเชียงรากน้อย</v>
          </cell>
        </row>
        <row r="2949">
          <cell r="A2949" t="str">
            <v>โรงพยาบาลส่งเสริมสุขภาพตำบลเชียงรากใหญ่</v>
          </cell>
        </row>
        <row r="2950">
          <cell r="A2950" t="str">
            <v>โรงพยาบาลส่งเสริมสุขภาพตำบลท้ายเกาะ</v>
          </cell>
        </row>
        <row r="2951">
          <cell r="A2951" t="str">
            <v>โรงพยาบาลส่งเสริมสุขภาพตำบลนพรัตน์</v>
          </cell>
        </row>
        <row r="2952">
          <cell r="A2952" t="str">
            <v>โรงพยาบาลส่งเสริมสุขภาพตำบลบ่อเงิน</v>
          </cell>
        </row>
        <row r="2953">
          <cell r="A2953" t="str">
            <v>โรงพยาบาลส่งเสริมสุขภาพตำบลบางกระบือ</v>
          </cell>
        </row>
        <row r="2954">
          <cell r="A2954" t="str">
            <v>โรงพยาบาลส่งเสริมสุขภาพตำบลบางกะดี 2</v>
          </cell>
        </row>
        <row r="2955">
          <cell r="A2955" t="str">
            <v>โรงพยาบาลส่งเสริมสุขภาพตำบลบางกะดี1</v>
          </cell>
        </row>
        <row r="2956">
          <cell r="A2956" t="str">
            <v>โรงพยาบาลส่งเสริมสุขภาพตำบลบางขะแยง</v>
          </cell>
        </row>
        <row r="2957">
          <cell r="A2957" t="str">
            <v>โรงพยาบาลส่งเสริมสุขภาพตำบลบางคูวัด</v>
          </cell>
        </row>
        <row r="2958">
          <cell r="A2958" t="str">
            <v>โรงพยาบาลส่งเสริมสุขภาพตำบลบางคูวัด2</v>
          </cell>
        </row>
        <row r="2959">
          <cell r="A2959" t="str">
            <v>โรงพยาบาลส่งเสริมสุขภาพตำบลบางเดื่อ1</v>
          </cell>
        </row>
        <row r="2960">
          <cell r="A2960" t="str">
            <v>โรงพยาบาลส่งเสริมสุขภาพตำบลบางเดื่อ2</v>
          </cell>
        </row>
        <row r="2961">
          <cell r="A2961" t="str">
            <v>โรงพยาบาลส่งเสริมสุขภาพตำบลบางเตย</v>
          </cell>
        </row>
        <row r="2962">
          <cell r="A2962" t="str">
            <v>โรงพยาบาลส่งเสริมสุขภาพตำบลบางพูด</v>
          </cell>
        </row>
        <row r="2963">
          <cell r="A2963" t="str">
            <v>โรงพยาบาลส่งเสริมสุขภาพตำบลบางพูน1</v>
          </cell>
        </row>
        <row r="2964">
          <cell r="A2964" t="str">
            <v>โรงพยาบาลส่งเสริมสุขภาพตำบลบางพูน2</v>
          </cell>
        </row>
        <row r="2965">
          <cell r="A2965" t="str">
            <v>โรงพยาบาลส่งเสริมสุขภาพตำบลบางโพธิ์เหนือ</v>
          </cell>
        </row>
        <row r="2966">
          <cell r="A2966" t="str">
            <v>โรงพยาบาลส่งเสริมสุขภาพตำบลบางหลวง</v>
          </cell>
        </row>
        <row r="2967">
          <cell r="A2967" t="str">
            <v>โรงพยาบาลส่งเสริมสุขภาพตำบลบ้านกระแชง</v>
          </cell>
        </row>
        <row r="2968">
          <cell r="A2968" t="str">
            <v>โรงพยาบาลส่งเสริมสุขภาพตำบลบ้านคลองเจ็ด  ตำบลคลองหก</v>
          </cell>
        </row>
        <row r="2969">
          <cell r="A2969" t="str">
            <v>โรงพยาบาลส่งเสริมสุขภาพตำบลบ้านคลองสาม</v>
          </cell>
        </row>
        <row r="2970">
          <cell r="A2970" t="str">
            <v>โรงพยาบาลส่งเสริมสุขภาพตำบลบ้านงิ้ว</v>
          </cell>
        </row>
        <row r="2971">
          <cell r="A2971" t="str">
            <v>โรงพยาบาลส่งเสริมสุขภาพตำบลบ้านฉาง</v>
          </cell>
        </row>
        <row r="2972">
          <cell r="A2972" t="str">
            <v>โรงพยาบาลส่งเสริมสุขภาพตำบลบ้านทรัพย์-บุญชู</v>
          </cell>
        </row>
        <row r="2973">
          <cell r="A2973" t="str">
            <v>โรงพยาบาลส่งเสริมสุขภาพตำบลบ้านธาตุทอง</v>
          </cell>
        </row>
        <row r="2974">
          <cell r="A2974" t="str">
            <v>โรงพยาบาลส่งเสริมสุขภาพตำบลบ้านบึงกาสาม2</v>
          </cell>
        </row>
        <row r="2975">
          <cell r="A2975" t="str">
            <v>โรงพยาบาลส่งเสริมสุขภาพตำบลบ้านบึงทองหลาง 2</v>
          </cell>
        </row>
        <row r="2976">
          <cell r="A2976" t="str">
            <v>โรงพยาบาลส่งเสริมสุขภาพตำบลบ้านลาดสวาย 2</v>
          </cell>
        </row>
        <row r="2977">
          <cell r="A2977" t="str">
            <v>โรงพยาบาลส่งเสริมสุขภาพตำบลบ้านหนองสามวัง2</v>
          </cell>
        </row>
        <row r="2978">
          <cell r="A2978" t="str">
            <v>โรงพยาบาลส่งเสริมสุขภาพตำบลบ้านใหม่</v>
          </cell>
        </row>
        <row r="2979">
          <cell r="A2979" t="str">
            <v>โรงพยาบาลส่งเสริมสุขภาพตำบลบึงกาสาม</v>
          </cell>
        </row>
        <row r="2980">
          <cell r="A2980" t="str">
            <v>โรงพยาบาลส่งเสริมสุขภาพตำบลบึงคอไห 1</v>
          </cell>
        </row>
        <row r="2981">
          <cell r="A2981" t="str">
            <v>โรงพยาบาลส่งเสริมสุขภาพตำบลบึงคอไห2</v>
          </cell>
        </row>
        <row r="2982">
          <cell r="A2982" t="str">
            <v>โรงพยาบาลส่งเสริมสุขภาพตำบลบึงคำพร้อย หมู่ที่ 11</v>
          </cell>
        </row>
        <row r="2983">
          <cell r="A2983" t="str">
            <v>โรงพยาบาลส่งเสริมสุขภาพตำบลบึงคำพร้อย หมู่ที่ 13</v>
          </cell>
        </row>
        <row r="2984">
          <cell r="A2984" t="str">
            <v>โรงพยาบาลส่งเสริมสุขภาพตำบลบึงชำอ้อ</v>
          </cell>
        </row>
        <row r="2985">
          <cell r="A2985" t="str">
            <v>โรงพยาบาลส่งเสริมสุขภาพตำบลบึงชำอ้อ2</v>
          </cell>
        </row>
        <row r="2986">
          <cell r="A2986" t="str">
            <v>โรงพยาบาลส่งเสริมสุขภาพตำบลบึงทองหลาง1</v>
          </cell>
        </row>
        <row r="2987">
          <cell r="A2987" t="str">
            <v>โรงพยาบาลส่งเสริมสุขภาพตำบลบึงบอน</v>
          </cell>
        </row>
        <row r="2988">
          <cell r="A2988" t="str">
            <v>โรงพยาบาลส่งเสริมสุขภาพตำบลบึงสนั่น</v>
          </cell>
        </row>
        <row r="2989">
          <cell r="A2989" t="str">
            <v>โรงพยาบาลส่งเสริมสุขภาพตำบลพืชอุดม</v>
          </cell>
        </row>
        <row r="2990">
          <cell r="A2990" t="str">
            <v>โรงพยาบาลส่งเสริมสุขภาพตำบลระแหง</v>
          </cell>
        </row>
        <row r="2991">
          <cell r="A2991" t="str">
            <v>โรงพยาบาลส่งเสริมสุขภาพตำบลลาดหลุมแก้ว</v>
          </cell>
        </row>
        <row r="2992">
          <cell r="A2992" t="str">
            <v>โรงพยาบาลส่งเสริมสุขภาพตำบลลำผักกูด</v>
          </cell>
        </row>
        <row r="2993">
          <cell r="A2993" t="str">
            <v>โรงพยาบาลส่งเสริมสุขภาพตำบลลำลูกกา</v>
          </cell>
        </row>
        <row r="2994">
          <cell r="A2994" t="str">
            <v>โรงพยาบาลส่งเสริมสุขภาพตำบลศาลาครุ</v>
          </cell>
        </row>
        <row r="2995">
          <cell r="A2995" t="str">
            <v>โรงพยาบาลส่งเสริมสุขภาพตำบลสมเด็จย่า 84</v>
          </cell>
        </row>
        <row r="2996">
          <cell r="A2996" t="str">
            <v>โรงพยาบาลส่งเสริมสุขภาพตำบลสวนพริกไทย</v>
          </cell>
        </row>
        <row r="2997">
          <cell r="A2997" t="str">
            <v>โรงพยาบาลส่งเสริมสุขภาพตำบลสวนพริกไทย 2</v>
          </cell>
        </row>
        <row r="2998">
          <cell r="A2998" t="str">
            <v>โรงพยาบาลส่งเสริมสุขภาพตำบลสามโคก</v>
          </cell>
        </row>
        <row r="2999">
          <cell r="A2999" t="str">
            <v>โรงพยาบาลส่งเสริมสุขภาพตำบลสามโคก</v>
          </cell>
        </row>
        <row r="3000">
          <cell r="A3000" t="str">
            <v>โรงพยาบาลส่งเสริมสุขภาพตำบลหนองสามวัง1</v>
          </cell>
        </row>
        <row r="3001">
          <cell r="A3001" t="str">
            <v>โรงพยาบาลส่งเสริมสุขภาพตำบลหน้าไม้</v>
          </cell>
        </row>
        <row r="3002">
          <cell r="A3002" t="str">
            <v>โรงพยาบาลส่งเสริมสุขภาพตำบลหน้าไม้</v>
          </cell>
        </row>
        <row r="3003">
          <cell r="A3003" t="str">
            <v>โรงพยาบาลส่งเสริมสุขภาพตำบลหลักหก1</v>
          </cell>
        </row>
        <row r="3004">
          <cell r="A3004" t="str">
            <v>โรงพยาบาลส่งเสริมสุขภาพตำบลหลักหก2</v>
          </cell>
        </row>
        <row r="3005">
          <cell r="A3005" t="str">
            <v>สถานีอนามัยเฉลิมพระเกียรติ 60 พรรษานวมินทราชินี</v>
          </cell>
        </row>
        <row r="3006">
          <cell r="A3006" t="str">
            <v>สถานีอนามัยเฉลิมพระเกียรติฯ(ลาดสวาย)</v>
          </cell>
        </row>
        <row r="3007">
          <cell r="A3007" t="str">
            <v>สถานีอนามัยพระเกียรตินวมินทราชินี(วัดเจดีย์หอย)</v>
          </cell>
        </row>
        <row r="3008">
          <cell r="A3008" t="str">
            <v>โรงพยาบาลส่งเสริมสุขภาพตำบลกกแก้วบูรพา</v>
          </cell>
        </row>
        <row r="3009">
          <cell r="A3009" t="str">
            <v>โรงพยาบาลส่งเสริมสุขภาพตำบลกบเจา</v>
          </cell>
        </row>
        <row r="3010">
          <cell r="A3010" t="str">
            <v>โรงพยาบาลส่งเสริมสุขภาพตำบลกระจิว</v>
          </cell>
        </row>
        <row r="3011">
          <cell r="A3011" t="str">
            <v>โรงพยาบาลส่งเสริมสุขภาพตำบลกระแชง</v>
          </cell>
        </row>
        <row r="3012">
          <cell r="A3012" t="str">
            <v>โรงพยาบาลส่งเสริมสุขภาพตำบลกระทุ่ม</v>
          </cell>
        </row>
        <row r="3013">
          <cell r="A3013" t="str">
            <v>โรงพยาบาลส่งเสริมสุขภาพตำบลกุฎี</v>
          </cell>
        </row>
        <row r="3014">
          <cell r="A3014" t="str">
            <v>โรงพยาบาลส่งเสริมสุขภาพตำบลเกาะเกิด</v>
          </cell>
        </row>
        <row r="3015">
          <cell r="A3015" t="str">
            <v>โรงพยาบาลส่งเสริมสุขภาพตำบลเกาะเรียน</v>
          </cell>
        </row>
        <row r="3016">
          <cell r="A3016" t="str">
            <v>โรงพยาบาลส่งเสริมสุขภาพตำบลแก้วฟ้า</v>
          </cell>
        </row>
        <row r="3017">
          <cell r="A3017" t="str">
            <v>โรงพยาบาลส่งเสริมสุขภาพตำบลขนอนหลวง</v>
          </cell>
        </row>
        <row r="3018">
          <cell r="A3018" t="str">
            <v>โรงพยาบาลส่งเสริมสุขภาพตำบลขนอนเหนือ</v>
          </cell>
        </row>
        <row r="3019">
          <cell r="A3019" t="str">
            <v>โรงพยาบาลส่งเสริมสุขภาพตำบลขยาย</v>
          </cell>
        </row>
        <row r="3020">
          <cell r="A3020" t="str">
            <v>โรงพยาบาลส่งเสริมสุขภาพตำบลขวัญเมือง</v>
          </cell>
        </row>
        <row r="3021">
          <cell r="A3021" t="str">
            <v>โรงพยาบาลส่งเสริมสุขภาพตำบลข้าวงาม</v>
          </cell>
        </row>
        <row r="3022">
          <cell r="A3022" t="str">
            <v>โรงพยาบาลส่งเสริมสุขภาพตำบลข้าวเม่า</v>
          </cell>
        </row>
        <row r="3023">
          <cell r="A3023" t="str">
            <v>โรงพยาบาลส่งเสริมสุขภาพตำบลคลองจิก</v>
          </cell>
        </row>
        <row r="3024">
          <cell r="A3024" t="str">
            <v>โรงพยาบาลส่งเสริมสุขภาพตำบลคลองตะเคียน</v>
          </cell>
        </row>
        <row r="3025">
          <cell r="A3025" t="str">
            <v>โรงพยาบาลส่งเสริมสุขภาพตำบลคลองน้อย</v>
          </cell>
        </row>
        <row r="3026">
          <cell r="A3026" t="str">
            <v>โรงพยาบาลส่งเสริมสุขภาพตำบลคลองเปรม</v>
          </cell>
        </row>
        <row r="3027">
          <cell r="A3027" t="str">
            <v>โรงพยาบาลส่งเสริมสุขภาพตำบลคลองสระบัว</v>
          </cell>
        </row>
        <row r="3028">
          <cell r="A3028" t="str">
            <v>โรงพยาบาลส่งเสริมสุขภาพตำบลคลองสวนพลู</v>
          </cell>
        </row>
        <row r="3029">
          <cell r="A3029" t="str">
            <v>โรงพยาบาลส่งเสริมสุขภาพตำบลคลองสะแก</v>
          </cell>
        </row>
        <row r="3030">
          <cell r="A3030" t="str">
            <v>โรงพยาบาลส่งเสริมสุขภาพตำบลคัคณางค์</v>
          </cell>
        </row>
        <row r="3031">
          <cell r="A3031" t="str">
            <v>โรงพยาบาลส่งเสริมสุขภาพตำบลคานหาม</v>
          </cell>
        </row>
        <row r="3032">
          <cell r="A3032" t="str">
            <v>โรงพยาบาลส่งเสริมสุขภาพตำบลคุ้งลาน</v>
          </cell>
        </row>
        <row r="3033">
          <cell r="A3033" t="str">
            <v>โรงพยาบาลส่งเสริมสุขภาพตำบลคู้สลอด</v>
          </cell>
        </row>
        <row r="3034">
          <cell r="A3034" t="str">
            <v>โรงพยาบาลส่งเสริมสุขภาพตำบลแคตก</v>
          </cell>
        </row>
        <row r="3035">
          <cell r="A3035" t="str">
            <v>โรงพยาบาลส่งเสริมสุขภาพตำบลแคออก</v>
          </cell>
        </row>
        <row r="3036">
          <cell r="A3036" t="str">
            <v>โรงพยาบาลส่งเสริมสุขภาพตำบลโคกช้าง</v>
          </cell>
        </row>
        <row r="3037">
          <cell r="A3037" t="str">
            <v>โรงพยาบาลส่งเสริมสุขภาพตำบลโคกช้าง</v>
          </cell>
        </row>
        <row r="3038">
          <cell r="A3038" t="str">
            <v>โรงพยาบาลส่งเสริมสุขภาพตำบลโคกม่วง</v>
          </cell>
        </row>
        <row r="3039">
          <cell r="A3039" t="str">
            <v>โรงพยาบาลส่งเสริมสุขภาพตำบลจักราช</v>
          </cell>
        </row>
        <row r="3040">
          <cell r="A3040" t="str">
            <v>โรงพยาบาลส่งเสริมสุขภาพตำบลจำปา</v>
          </cell>
        </row>
        <row r="3041">
          <cell r="A3041" t="str">
            <v>โรงพยาบาลส่งเสริมสุขภาพตำบลเจ้าเจ็ด</v>
          </cell>
        </row>
        <row r="3042">
          <cell r="A3042" t="str">
            <v>โรงพยาบาลส่งเสริมสุขภาพตำบลเจ้าปลุก</v>
          </cell>
        </row>
        <row r="3043">
          <cell r="A3043" t="str">
            <v>โรงพยาบาลส่งเสริมสุขภาพตำบลเจ้าเสด็จ</v>
          </cell>
        </row>
        <row r="3044">
          <cell r="A3044" t="str">
            <v>โรงพยาบาลส่งเสริมสุขภาพตำบลชะแมบ</v>
          </cell>
        </row>
        <row r="3045">
          <cell r="A3045" t="str">
            <v>โรงพยาบาลส่งเสริมสุขภาพตำบลช้างน้อย</v>
          </cell>
        </row>
        <row r="3046">
          <cell r="A3046" t="str">
            <v>โรงพยาบาลส่งเสริมสุขภาพตำบลช่างเหล็ก</v>
          </cell>
        </row>
        <row r="3047">
          <cell r="A3047" t="str">
            <v>โรงพยาบาลส่งเสริมสุขภาพตำบลช้างใหญ่</v>
          </cell>
        </row>
        <row r="3048">
          <cell r="A3048" t="str">
            <v>โรงพยาบาลส่งเสริมสุขภาพตำบลชายนา</v>
          </cell>
        </row>
        <row r="3049">
          <cell r="A3049" t="str">
            <v>โรงพยาบาลส่งเสริมสุขภาพตำบลเชียงรากน้อย</v>
          </cell>
        </row>
        <row r="3050">
          <cell r="A3050" t="str">
            <v>โรงพยาบาลส่งเสริมสุขภาพตำบลเชียงรากน้อย</v>
          </cell>
        </row>
        <row r="3051">
          <cell r="A3051" t="str">
            <v>โรงพยาบาลส่งเสริมสุขภาพตำบลดอนทอง</v>
          </cell>
        </row>
        <row r="3052">
          <cell r="A3052" t="str">
            <v>โรงพยาบาลส่งเสริมสุขภาพตำบลดอนลาน</v>
          </cell>
        </row>
        <row r="3053">
          <cell r="A3053" t="str">
            <v>โรงพยาบาลส่งเสริมสุขภาพตำบลดอนหญ้านาง</v>
          </cell>
        </row>
        <row r="3054">
          <cell r="A3054" t="str">
            <v>โรงพยาบาลส่งเสริมสุขภาพตำบลตลาดเกรียบ</v>
          </cell>
        </row>
        <row r="3055">
          <cell r="A3055" t="str">
            <v>โรงพยาบาลส่งเสริมสุขภาพตำบลตลิ่งชัน</v>
          </cell>
        </row>
        <row r="3056">
          <cell r="A3056" t="str">
            <v>โรงพยาบาลส่งเสริมสุขภาพตำบลตานิม</v>
          </cell>
        </row>
        <row r="3057">
          <cell r="A3057" t="str">
            <v>โรงพยาบาลส่งเสริมสุขภาพตำบลตาลเอน</v>
          </cell>
        </row>
        <row r="3058">
          <cell r="A3058" t="str">
            <v>โรงพยาบาลส่งเสริมสุขภาพตำบลเต่าเล่า</v>
          </cell>
        </row>
        <row r="3059">
          <cell r="A3059" t="str">
            <v>โรงพยาบาลส่งเสริมสุขภาพตำบลทับน้ำ</v>
          </cell>
        </row>
        <row r="3060">
          <cell r="A3060" t="str">
            <v>โรงพยาบาลส่งเสริมสุขภาพตำบลทางกลาง</v>
          </cell>
        </row>
        <row r="3061">
          <cell r="A3061" t="str">
            <v>โรงพยาบาลส่งเสริมสุขภาพตำบลทางช้าง</v>
          </cell>
        </row>
        <row r="3062">
          <cell r="A3062" t="str">
            <v>โรงพยาบาลส่งเสริมสุขภาพตำบลทางหลวง ตำบลปลายกลัด</v>
          </cell>
        </row>
        <row r="3063">
          <cell r="A3063" t="str">
            <v>โรงพยาบาลส่งเสริมสุขภาพตำบลท่าเจ้าสนุก</v>
          </cell>
        </row>
        <row r="3064">
          <cell r="A3064" t="str">
            <v>โรงพยาบาลส่งเสริมสุขภาพตำบลท่าช้าง</v>
          </cell>
        </row>
        <row r="3065">
          <cell r="A3065" t="str">
            <v>โรงพยาบาลส่งเสริมสุขภาพตำบลท่าดินแดง</v>
          </cell>
        </row>
        <row r="3066">
          <cell r="A3066" t="str">
            <v>โรงพยาบาลส่งเสริมสุขภาพตำบลท่าตอ</v>
          </cell>
        </row>
        <row r="3067">
          <cell r="A3067" t="str">
            <v>โรงพยาบาลส่งเสริมสุขภาพตำบลท่าหลวง</v>
          </cell>
        </row>
        <row r="3068">
          <cell r="A3068" t="str">
            <v>โรงพยาบาลส่งเสริมสุขภาพตำบลเทพมงคล</v>
          </cell>
        </row>
        <row r="3069">
          <cell r="A3069" t="str">
            <v>โรงพยาบาลส่งเสริมสุขภาพตำบลไทรน้อย</v>
          </cell>
        </row>
        <row r="3070">
          <cell r="A3070" t="str">
            <v>โรงพยาบาลส่งเสริมสุขภาพตำบลธนู</v>
          </cell>
        </row>
        <row r="3071">
          <cell r="A3071" t="str">
            <v>โรงพยาบาลส่งเสริมสุขภาพตำบลนาคู</v>
          </cell>
        </row>
        <row r="3072">
          <cell r="A3072" t="str">
            <v>โรงพยาบาลส่งเสริมสุขภาพตำบลน้ำเต้า</v>
          </cell>
        </row>
        <row r="3073">
          <cell r="A3073" t="str">
            <v>โรงพยาบาลส่งเสริมสุขภาพตำบลน้ำเต้า</v>
          </cell>
        </row>
        <row r="3074">
          <cell r="A3074" t="str">
            <v>โรงพยาบาลส่งเสริมสุขภาพตำบลบ่อตาโล่</v>
          </cell>
        </row>
        <row r="3075">
          <cell r="A3075" t="str">
            <v>โรงพยาบาลส่งเสริมสุขภาพตำบลบ่อโพง</v>
          </cell>
        </row>
        <row r="3076">
          <cell r="A3076" t="str">
            <v>โรงพยาบาลส่งเสริมสุขภาพตำบลบางกระสั้น</v>
          </cell>
        </row>
        <row r="3077">
          <cell r="A3077" t="str">
            <v>โรงพยาบาลส่งเสริมสุขภาพตำบลบางชะนี</v>
          </cell>
        </row>
        <row r="3078">
          <cell r="A3078" t="str">
            <v>โรงพยาบาลส่งเสริมสุขภาพตำบลบางเดื่อ</v>
          </cell>
        </row>
        <row r="3079">
          <cell r="A3079" t="str">
            <v>โรงพยาบาลส่งเสริมสุขภาพตำบลบางนา</v>
          </cell>
        </row>
        <row r="3080">
          <cell r="A3080" t="str">
            <v>โรงพยาบาลส่งเสริมสุขภาพตำบลบางบาล</v>
          </cell>
        </row>
        <row r="3081">
          <cell r="A3081" t="str">
            <v>โรงพยาบาลส่งเสริมสุขภาพตำบลบางประแดง</v>
          </cell>
        </row>
        <row r="3082">
          <cell r="A3082" t="str">
            <v>โรงพยาบาลส่งเสริมสุขภาพตำบลบางปะหัน</v>
          </cell>
        </row>
        <row r="3083">
          <cell r="A3083" t="str">
            <v>โรงพยาบาลส่งเสริมสุขภาพตำบลบางพระครู</v>
          </cell>
        </row>
        <row r="3084">
          <cell r="A3084" t="str">
            <v>โรงพยาบาลส่งเสริมสุขภาพตำบลบางพลี</v>
          </cell>
        </row>
        <row r="3085">
          <cell r="A3085" t="str">
            <v>โรงพยาบาลส่งเสริมสุขภาพตำบลบางเพลิง</v>
          </cell>
        </row>
        <row r="3086">
          <cell r="A3086" t="str">
            <v>โรงพยาบาลส่งเสริมสุขภาพตำบลบางยี่โท</v>
          </cell>
        </row>
        <row r="3087">
          <cell r="A3087" t="str">
            <v>โรงพยาบาลส่งเสริมสุขภาพตำบลบางระกำ</v>
          </cell>
        </row>
        <row r="3088">
          <cell r="A3088" t="str">
            <v>โรงพยาบาลส่งเสริมสุขภาพตำบลบางหลวง</v>
          </cell>
        </row>
        <row r="3089">
          <cell r="A3089" t="str">
            <v>โรงพยาบาลส่งเสริมสุขภาพตำบลบางหลวงโดด</v>
          </cell>
        </row>
        <row r="3090">
          <cell r="A3090" t="str">
            <v>โรงพยาบาลส่งเสริมสุขภาพตำบลบางหัก</v>
          </cell>
        </row>
        <row r="3091">
          <cell r="A3091" t="str">
            <v>โรงพยาบาลส่งเสริมสุขภาพตำบลบ้านกรด</v>
          </cell>
        </row>
        <row r="3092">
          <cell r="A3092" t="str">
            <v>โรงพยาบาลส่งเสริมสุขภาพตำบลบ้านกระทุ่ม</v>
          </cell>
        </row>
        <row r="3093">
          <cell r="A3093" t="str">
            <v>โรงพยาบาลส่งเสริมสุขภาพตำบลบ้านกลึง</v>
          </cell>
        </row>
        <row r="3094">
          <cell r="A3094" t="str">
            <v>โรงพยาบาลส่งเสริมสุขภาพตำบลบ้านกุ่ม</v>
          </cell>
        </row>
        <row r="3095">
          <cell r="A3095" t="str">
            <v>โรงพยาบาลส่งเสริมสุขภาพตำบลบ้านเกาะ</v>
          </cell>
        </row>
        <row r="3096">
          <cell r="A3096" t="str">
            <v>โรงพยาบาลส่งเสริมสุขภาพตำบลบ้านเกาะ</v>
          </cell>
        </row>
        <row r="3097">
          <cell r="A3097" t="str">
            <v>โรงพยาบาลส่งเสริมสุขภาพตำบลบ้านขล้อ</v>
          </cell>
        </row>
        <row r="3098">
          <cell r="A3098" t="str">
            <v>โรงพยาบาลส่งเสริมสุขภาพตำบลบ้านขวาง</v>
          </cell>
        </row>
        <row r="3099">
          <cell r="A3099" t="str">
            <v>โรงพยาบาลส่งเสริมสุขภาพตำบลบ้านคลัง</v>
          </cell>
        </row>
        <row r="3100">
          <cell r="A3100" t="str">
            <v>โรงพยาบาลส่งเสริมสุขภาพตำบลบ้านแค</v>
          </cell>
        </row>
        <row r="3101">
          <cell r="A3101" t="str">
            <v>โรงพยาบาลส่งเสริมสุขภาพตำบลบ้านช้าง</v>
          </cell>
        </row>
        <row r="3102">
          <cell r="A3102" t="str">
            <v>โรงพยาบาลส่งเสริมสุขภาพตำบลบ้านชุ้ง</v>
          </cell>
        </row>
        <row r="3103">
          <cell r="A3103" t="str">
            <v>โรงพยาบาลส่งเสริมสุขภาพตำบลบ้านดอนประดู่</v>
          </cell>
        </row>
        <row r="3104">
          <cell r="A3104" t="str">
            <v>โรงพยาบาลส่งเสริมสุขภาพตำบลบ้านแถว</v>
          </cell>
        </row>
        <row r="3105">
          <cell r="A3105" t="str">
            <v>โรงพยาบาลส่งเสริมสุขภาพตำบลบ้านนา</v>
          </cell>
        </row>
        <row r="3106">
          <cell r="A3106" t="str">
            <v>โรงพยาบาลส่งเสริมสุขภาพตำบลบ้านป้อม</v>
          </cell>
        </row>
        <row r="3107">
          <cell r="A3107" t="str">
            <v>โรงพยาบาลส่งเสริมสุขภาพตำบลบ้านแป้ง</v>
          </cell>
        </row>
        <row r="3108">
          <cell r="A3108" t="str">
            <v>โรงพยาบาลส่งเสริมสุขภาพตำบลบ้านแป้ง</v>
          </cell>
        </row>
        <row r="3109">
          <cell r="A3109" t="str">
            <v>โรงพยาบาลส่งเสริมสุขภาพตำบลบ้านแป้ง</v>
          </cell>
        </row>
        <row r="3110">
          <cell r="A3110" t="str">
            <v>โรงพยาบาลส่งเสริมสุขภาพตำบลบ้านพลับ</v>
          </cell>
        </row>
        <row r="3111">
          <cell r="A3111" t="str">
            <v>โรงพยาบาลส่งเสริมสุขภาพตำบลบ้านเพนียด ตำบลสวนพริก</v>
          </cell>
        </row>
        <row r="3112">
          <cell r="A3112" t="str">
            <v>โรงพยาบาลส่งเสริมสุขภาพตำบลบ้านแพน</v>
          </cell>
        </row>
        <row r="3113">
          <cell r="A3113" t="str">
            <v>โรงพยาบาลส่งเสริมสุขภาพตำบลบ้านแพรก</v>
          </cell>
        </row>
        <row r="3114">
          <cell r="A3114" t="str">
            <v>โรงพยาบาลส่งเสริมสุขภาพตำบลบ้านโพ</v>
          </cell>
        </row>
        <row r="3115">
          <cell r="A3115" t="str">
            <v>โรงพยาบาลส่งเสริมสุขภาพตำบลบ้านโพธิ์</v>
          </cell>
        </row>
        <row r="3116">
          <cell r="A3116" t="str">
            <v>โรงพยาบาลส่งเสริมสุขภาพตำบลบ้านม้า</v>
          </cell>
        </row>
        <row r="3117">
          <cell r="A3117" t="str">
            <v>โรงพยาบาลส่งเสริมสุขภาพตำบลบ้านม้า</v>
          </cell>
        </row>
        <row r="3118">
          <cell r="A3118" t="str">
            <v>โรงพยาบาลส่งเสริมสุขภาพตำบลบ้านร่อม</v>
          </cell>
        </row>
        <row r="3119">
          <cell r="A3119" t="str">
            <v>โรงพยาบาลส่งเสริมสุขภาพตำบลบ้านรุน</v>
          </cell>
        </row>
        <row r="3120">
          <cell r="A3120" t="str">
            <v>โรงพยาบาลส่งเสริมสุขภาพตำบลบ้านลานเท</v>
          </cell>
        </row>
        <row r="3121">
          <cell r="A3121" t="str">
            <v>โรงพยาบาลส่งเสริมสุขภาพตำบลบ้านลี่</v>
          </cell>
        </row>
        <row r="3122">
          <cell r="A3122" t="str">
            <v>โรงพยาบาลส่งเสริมสุขภาพตำบลบ้านศาลาลอย</v>
          </cell>
        </row>
        <row r="3123">
          <cell r="A3123" t="str">
            <v>โรงพยาบาลส่งเสริมสุขภาพตำบลบ้านหนองคัดเค้า</v>
          </cell>
        </row>
        <row r="3124">
          <cell r="A3124" t="str">
            <v>โรงพยาบาลส่งเสริมสุขภาพตำบลบ้านหนองจิก</v>
          </cell>
        </row>
        <row r="3125">
          <cell r="A3125" t="str">
            <v>โรงพยาบาลส่งเสริมสุขภาพตำบลบ้านหนองโสน</v>
          </cell>
        </row>
        <row r="3126">
          <cell r="A3126" t="str">
            <v>โรงพยาบาลส่งเสริมสุขภาพตำบลบ้านหลวง</v>
          </cell>
        </row>
        <row r="3127">
          <cell r="A3127" t="str">
            <v>โรงพยาบาลส่งเสริมสุขภาพตำบลบ้านหว้า</v>
          </cell>
        </row>
        <row r="3128">
          <cell r="A3128" t="str">
            <v>โรงพยาบาลส่งเสริมสุขภาพตำบลบ้านหีบ</v>
          </cell>
        </row>
        <row r="3129">
          <cell r="A3129" t="str">
            <v>โรงพยาบาลส่งเสริมสุขภาพตำบลบ้านใหญ่</v>
          </cell>
        </row>
        <row r="3130">
          <cell r="A3130" t="str">
            <v>โรงพยาบาลส่งเสริมสุขภาพตำบลบ้านใหม่</v>
          </cell>
        </row>
        <row r="3131">
          <cell r="A3131" t="str">
            <v>โรงพยาบาลส่งเสริมสุขภาพตำบลบ้านใหม่</v>
          </cell>
        </row>
        <row r="3132">
          <cell r="A3132" t="str">
            <v>โรงพยาบาลส่งเสริมสุขภาพตำบลปลายกลัด</v>
          </cell>
        </row>
        <row r="3133">
          <cell r="A3133" t="str">
            <v>โรงพยาบาลส่งเสริมสุขภาพตำบลปากกราน</v>
          </cell>
        </row>
        <row r="3134">
          <cell r="A3134" t="str">
            <v>โรงพยาบาลส่งเสริมสุขภาพตำบลปากจั่น</v>
          </cell>
        </row>
        <row r="3135">
          <cell r="A3135" t="str">
            <v>โรงพยาบาลส่งเสริมสุขภาพตำบลปากท่า</v>
          </cell>
        </row>
        <row r="3136">
          <cell r="A3136" t="str">
            <v>โรงพยาบาลส่งเสริมสุขภาพตำบลผักไห่ (วัดราษฎร์นิยม)</v>
          </cell>
        </row>
        <row r="3137">
          <cell r="A3137" t="str">
            <v>โรงพยาบาลส่งเสริมสุขภาพตำบลไผ่พระ</v>
          </cell>
        </row>
        <row r="3138">
          <cell r="A3138" t="str">
            <v>โรงพยาบาลส่งเสริมสุขภาพตำบลไผ่ล้อม</v>
          </cell>
        </row>
        <row r="3139">
          <cell r="A3139" t="str">
            <v>โรงพยาบาลส่งเสริมสุขภาพตำบลไผ่ลิง</v>
          </cell>
        </row>
        <row r="3140">
          <cell r="A3140" t="str">
            <v>โรงพยาบาลส่งเสริมสุขภาพตำบลพยอม</v>
          </cell>
        </row>
        <row r="3141">
          <cell r="A3141" t="str">
            <v>โรงพยาบาลส่งเสริมสุขภาพตำบลพระแก้ว</v>
          </cell>
        </row>
        <row r="3142">
          <cell r="A3142" t="str">
            <v>โรงพยาบาลส่งเสริมสุขภาพตำบลพระขาว</v>
          </cell>
        </row>
        <row r="3143">
          <cell r="A3143" t="str">
            <v>โรงพยาบาลส่งเสริมสุขภาพตำบลพระนอน</v>
          </cell>
        </row>
        <row r="3144">
          <cell r="A3144" t="str">
            <v>โรงพยาบาลส่งเสริมสุขภาพตำบลพระยาบันลือ</v>
          </cell>
        </row>
        <row r="3145">
          <cell r="A3145" t="str">
            <v>โรงพยาบาลส่งเสริมสุขภาพตำบลพระยาบันลือ</v>
          </cell>
        </row>
        <row r="3146">
          <cell r="A3146" t="str">
            <v>โรงพยาบาลส่งเสริมสุขภาพตำบลพิตเพียน</v>
          </cell>
        </row>
        <row r="3147">
          <cell r="A3147" t="str">
            <v>โรงพยาบาลส่งเสริมสุขภาพตำบลพุทเลา</v>
          </cell>
        </row>
        <row r="3148">
          <cell r="A3148" t="str">
            <v>โรงพยาบาลส่งเสริมสุขภาพตำบลโพธิ์แตง</v>
          </cell>
        </row>
        <row r="3149">
          <cell r="A3149" t="str">
            <v>โรงพยาบาลส่งเสริมสุขภาพตำบลโพธิ์สามต้น</v>
          </cell>
        </row>
        <row r="3150">
          <cell r="A3150" t="str">
            <v>โรงพยาบาลส่งเสริมสุขภาพตำบลโพธิ์เอน</v>
          </cell>
        </row>
        <row r="3151">
          <cell r="A3151" t="str">
            <v>โรงพยาบาลส่งเสริมสุขภาพตำบลโพธิ์เอน</v>
          </cell>
        </row>
        <row r="3152">
          <cell r="A3152" t="str">
            <v>โรงพยาบาลส่งเสริมสุขภาพตำบลโพสาวหาญ</v>
          </cell>
        </row>
        <row r="3153">
          <cell r="A3153" t="str">
            <v>โรงพยาบาลส่งเสริมสุขภาพตำบลภูเขาทอง</v>
          </cell>
        </row>
        <row r="3154">
          <cell r="A3154" t="str">
            <v>โรงพยาบาลส่งเสริมสุขภาพตำบลมหาพราหมณ์</v>
          </cell>
        </row>
        <row r="3155">
          <cell r="A3155" t="str">
            <v>โรงพยาบาลส่งเสริมสุขภาพตำบลมหาราช</v>
          </cell>
        </row>
        <row r="3156">
          <cell r="A3156" t="str">
            <v>โรงพยาบาลส่งเสริมสุขภาพตำบลมารวิชัย</v>
          </cell>
        </row>
        <row r="3157">
          <cell r="A3157" t="str">
            <v>โรงพยาบาลส่งเสริมสุขภาพตำบลแม่ลา</v>
          </cell>
        </row>
        <row r="3158">
          <cell r="A3158" t="str">
            <v>โรงพยาบาลส่งเสริมสุขภาพตำบลไม้ตรา</v>
          </cell>
        </row>
        <row r="3159">
          <cell r="A3159" t="str">
            <v>โรงพยาบาลส่งเสริมสุขภาพตำบลระโสม</v>
          </cell>
        </row>
        <row r="3160">
          <cell r="A3160" t="str">
            <v>โรงพยาบาลส่งเสริมสุขภาพตำบลรางจรเข้</v>
          </cell>
        </row>
        <row r="3161">
          <cell r="A3161" t="str">
            <v>โรงพยาบาลส่งเสริมสุขภาพตำบลราชคราม</v>
          </cell>
        </row>
        <row r="3162">
          <cell r="A3162" t="str">
            <v>โรงพยาบาลส่งเสริมสุขภาพตำบลโรงช้าง</v>
          </cell>
        </row>
        <row r="3163">
          <cell r="A3163" t="str">
            <v>โรงพยาบาลส่งเสริมสุขภาพตำบลลาดงา</v>
          </cell>
        </row>
        <row r="3164">
          <cell r="A3164" t="str">
            <v>โรงพยาบาลส่งเสริมสุขภาพตำบลลาดชิด</v>
          </cell>
        </row>
        <row r="3165">
          <cell r="A3165" t="str">
            <v>โรงพยาบาลส่งเสริมสุขภาพตำบลลาดน้ำเค็ม</v>
          </cell>
        </row>
        <row r="3166">
          <cell r="A3166" t="str">
            <v>โรงพยาบาลส่งเสริมสุขภาพตำบลลาดบัวหลวง</v>
          </cell>
        </row>
        <row r="3167">
          <cell r="A3167" t="str">
            <v>โรงพยาบาลส่งเสริมสุขภาพตำบลลำตะเคียน</v>
          </cell>
        </row>
        <row r="3168">
          <cell r="A3168" t="str">
            <v>โรงพยาบาลส่งเสริมสุขภาพตำบลลำตาเสา</v>
          </cell>
        </row>
        <row r="3169">
          <cell r="A3169" t="str">
            <v>โรงพยาบาลส่งเสริมสุขภาพตำบลลุมพลี</v>
          </cell>
        </row>
        <row r="3170">
          <cell r="A3170" t="str">
            <v>โรงพยาบาลส่งเสริมสุขภาพตำบลวังจุฬา</v>
          </cell>
        </row>
        <row r="3171">
          <cell r="A3171" t="str">
            <v>โรงพยาบาลส่งเสริมสุขภาพตำบลวังแดง</v>
          </cell>
        </row>
        <row r="3172">
          <cell r="A3172" t="str">
            <v>โรงพยาบาลส่งเสริมสุขภาพตำบลวังน้อย</v>
          </cell>
        </row>
        <row r="3173">
          <cell r="A3173" t="str">
            <v>โรงพยาบาลส่งเสริมสุขภาพตำบลวังพัฒนา</v>
          </cell>
        </row>
        <row r="3174">
          <cell r="A3174" t="str">
            <v>โรงพยาบาลส่งเสริมสุขภาพตำบลวัดตะกู</v>
          </cell>
        </row>
        <row r="3175">
          <cell r="A3175" t="str">
            <v>โรงพยาบาลส่งเสริมสุขภาพตำบลวัดตูม</v>
          </cell>
        </row>
        <row r="3176">
          <cell r="A3176" t="str">
            <v>โรงพยาบาลส่งเสริมสุขภาพตำบลวัดพระญาติการาม</v>
          </cell>
        </row>
        <row r="3177">
          <cell r="A3177" t="str">
            <v>โรงพยาบาลส่งเสริมสุขภาพตำบลวัดยม</v>
          </cell>
        </row>
        <row r="3178">
          <cell r="A3178" t="str">
            <v>โรงพยาบาลส่งเสริมสุขภาพตำบลวัดยม</v>
          </cell>
        </row>
        <row r="3179">
          <cell r="A3179" t="str">
            <v>โรงพยาบาลส่งเสริมสุขภาพตำบลศาลาลอย</v>
          </cell>
        </row>
        <row r="3180">
          <cell r="A3180" t="str">
            <v>โรงพยาบาลส่งเสริมสุขภาพตำบลสนับทึบ</v>
          </cell>
        </row>
        <row r="3181">
          <cell r="A3181" t="str">
            <v>โรงพยาบาลส่งเสริมสุขภาพตำบลสนามไชย</v>
          </cell>
        </row>
        <row r="3182">
          <cell r="A3182" t="str">
            <v>โรงพยาบาลส่งเสริมสุขภาพตำบลสวนพริก</v>
          </cell>
        </row>
        <row r="3183">
          <cell r="A3183" t="str">
            <v>โรงพยาบาลส่งเสริมสุขภาพตำบลสองห้อง</v>
          </cell>
        </row>
        <row r="3184">
          <cell r="A3184" t="str">
            <v>โรงพยาบาลส่งเสริมสุขภาพตำบลสามกอ</v>
          </cell>
        </row>
        <row r="3185">
          <cell r="A3185" t="str">
            <v>โรงพยาบาลส่งเสริมสุขภาพตำบลสามตุ่ม</v>
          </cell>
        </row>
        <row r="3186">
          <cell r="A3186" t="str">
            <v>โรงพยาบาลส่งเสริมสุขภาพตำบลสามไถ</v>
          </cell>
        </row>
        <row r="3187">
          <cell r="A3187" t="str">
            <v>โรงพยาบาลส่งเสริมสุขภาพตำบลสามบัณฑิต</v>
          </cell>
        </row>
        <row r="3188">
          <cell r="A3188" t="str">
            <v>โรงพยาบาลส่งเสริมสุขภาพตำบลสามเมือง</v>
          </cell>
        </row>
        <row r="3189">
          <cell r="A3189" t="str">
            <v>โรงพยาบาลส่งเสริมสุขภาพตำบลสามเรือน</v>
          </cell>
        </row>
        <row r="3190">
          <cell r="A3190" t="str">
            <v>โรงพยาบาลส่งเสริมสุขภาพตำบลสำพะเนียง</v>
          </cell>
        </row>
        <row r="3191">
          <cell r="A3191" t="str">
            <v>โรงพยาบาลส่งเสริมสุขภาพตำบลสำเภาล่ม</v>
          </cell>
        </row>
        <row r="3192">
          <cell r="A3192" t="str">
            <v>โรงพยาบาลส่งเสริมสุขภาพตำบลสิงหนาท</v>
          </cell>
        </row>
        <row r="3193">
          <cell r="A3193" t="str">
            <v>โรงพยาบาลส่งเสริมสุขภาพตำบลสิงหนาท 2 (วัดหนองปลาดุก)</v>
          </cell>
        </row>
        <row r="3194">
          <cell r="A3194" t="str">
            <v>โรงพยาบาลส่งเสริมสุขภาพตำบลเสนา</v>
          </cell>
        </row>
        <row r="3195">
          <cell r="A3195" t="str">
            <v>โรงพยาบาลส่งเสริมสุขภาพตำบลเสาธง</v>
          </cell>
        </row>
        <row r="3196">
          <cell r="A3196" t="str">
            <v>โรงพยาบาลส่งเสริมสุขภาพตำบลหนองขนาก</v>
          </cell>
        </row>
        <row r="3197">
          <cell r="A3197" t="str">
            <v>โรงพยาบาลส่งเสริมสุขภาพตำบลหนองน้ำส้ม</v>
          </cell>
        </row>
        <row r="3198">
          <cell r="A3198" t="str">
            <v>โรงพยาบาลส่งเสริมสุขภาพตำบลหนองน้ำใส</v>
          </cell>
        </row>
        <row r="3199">
          <cell r="A3199" t="str">
            <v>โรงพยาบาลส่งเสริมสุขภาพตำบลหนองน้ำใหญ่</v>
          </cell>
        </row>
        <row r="3200">
          <cell r="A3200" t="str">
            <v>โรงพยาบาลส่งเสริมสุขภาพตำบลหนองปลิง</v>
          </cell>
        </row>
        <row r="3201">
          <cell r="A3201" t="str">
            <v>โรงพยาบาลส่งเสริมสุขภาพตำบลหนองไม้ซุง</v>
          </cell>
        </row>
        <row r="3202">
          <cell r="A3202" t="str">
            <v>โรงพยาบาลส่งเสริมสุขภาพตำบลหน้าโคก</v>
          </cell>
        </row>
        <row r="3203">
          <cell r="A3203" t="str">
            <v>โรงพยาบาลส่งเสริมสุขภาพตำบลหน้าไม้</v>
          </cell>
        </row>
        <row r="3204">
          <cell r="A3204" t="str">
            <v>โรงพยาบาลส่งเสริมสุขภาพตำบลหลักชัย</v>
          </cell>
        </row>
        <row r="3205">
          <cell r="A3205" t="str">
            <v>โรงพยาบาลส่งเสริมสุขภาพตำบลห่อหมก</v>
          </cell>
        </row>
        <row r="3206">
          <cell r="A3206" t="str">
            <v>โรงพยาบาลส่งเสริมสุขภาพตำบลหันตรา</v>
          </cell>
        </row>
        <row r="3207">
          <cell r="A3207" t="str">
            <v>โรงพยาบาลส่งเสริมสุขภาพตำบลหันตะเภา</v>
          </cell>
        </row>
        <row r="3208">
          <cell r="A3208" t="str">
            <v>โรงพยาบาลส่งเสริมสุขภาพตำบลหันสัง</v>
          </cell>
        </row>
        <row r="3209">
          <cell r="A3209" t="str">
            <v>โรงพยาบาลส่งเสริมสุขภาพตำบลหัวเวียง</v>
          </cell>
        </row>
        <row r="3210">
          <cell r="A3210" t="str">
            <v>โรงพยาบาลส่งเสริมสุขภาพตำบลอมฤต</v>
          </cell>
        </row>
        <row r="3211">
          <cell r="A3211" t="str">
            <v>โรงพยาบาลส่งเสริมสุขภาพตำบลอุทัย</v>
          </cell>
        </row>
        <row r="3212">
          <cell r="A3212" t="str">
            <v>สถานีอนามัยเฉลิมพระเกียรติ 60 พรรษา นวมินทราชินี</v>
          </cell>
        </row>
        <row r="3213">
          <cell r="A3213" t="str">
            <v>โรงพยาบาลส่งเสริมสุขภาพตำบลกกโก</v>
          </cell>
        </row>
        <row r="3214">
          <cell r="A3214" t="str">
            <v>โรงพยาบาลส่งเสริมสุขภาพตำบลกุดตาเพชร</v>
          </cell>
        </row>
        <row r="3215">
          <cell r="A3215" t="str">
            <v>โรงพยาบาลส่งเสริมสุขภาพตำบลเกาะแก้ว</v>
          </cell>
        </row>
        <row r="3216">
          <cell r="A3216" t="str">
            <v>โรงพยาบาลส่งเสริมสุขภาพตำบลเกาะรัง</v>
          </cell>
        </row>
        <row r="3217">
          <cell r="A3217" t="str">
            <v>โรงพยาบาลส่งเสริมสุขภาพตำบลแก่งผักกูด</v>
          </cell>
        </row>
        <row r="3218">
          <cell r="A3218" t="str">
            <v>โรงพยาบาลส่งเสริมสุขภาพตำบลโก่งธนู</v>
          </cell>
        </row>
        <row r="3219">
          <cell r="A3219" t="str">
            <v>โรงพยาบาลส่งเสริมสุขภาพตำบลเขาน้อย</v>
          </cell>
        </row>
        <row r="3220">
          <cell r="A3220" t="str">
            <v>โรงพยาบาลส่งเสริมสุขภาพตำบลเขาพระงาม</v>
          </cell>
        </row>
        <row r="3221">
          <cell r="A3221" t="str">
            <v>โรงพยาบาลส่งเสริมสุขภาพตำบลเขารวก</v>
          </cell>
        </row>
        <row r="3222">
          <cell r="A3222" t="str">
            <v>โรงพยาบาลส่งเสริมสุขภาพตำบลเขาสมอคอน</v>
          </cell>
        </row>
        <row r="3223">
          <cell r="A3223" t="str">
            <v>โรงพยาบาลส่งเสริมสุขภาพตำบลเขาแหลม</v>
          </cell>
        </row>
        <row r="3224">
          <cell r="A3224" t="str">
            <v>โรงพยาบาลส่งเสริมสุขภาพตำบลคลองเกตุ</v>
          </cell>
        </row>
        <row r="3225">
          <cell r="A3225" t="str">
            <v>โรงพยาบาลส่งเสริมสุขภาพตำบลโคกกระเทียม</v>
          </cell>
        </row>
        <row r="3226">
          <cell r="A3226" t="str">
            <v>โรงพยาบาลส่งเสริมสุขภาพตำบลโคกตูม</v>
          </cell>
        </row>
        <row r="3227">
          <cell r="A3227" t="str">
            <v>โรงพยาบาลส่งเสริมสุขภาพตำบลโคกลำพาน</v>
          </cell>
        </row>
        <row r="3228">
          <cell r="A3228" t="str">
            <v>โรงพยาบาลส่งเสริมสุขภาพตำบลโคกสลุด</v>
          </cell>
        </row>
        <row r="3229">
          <cell r="A3229" t="str">
            <v>โรงพยาบาลส่งเสริมสุขภาพตำบลโคกแสมสาร</v>
          </cell>
        </row>
        <row r="3230">
          <cell r="A3230" t="str">
            <v>โรงพยาบาลส่งเสริมสุขภาพตำบลงิ้วราย</v>
          </cell>
        </row>
        <row r="3231">
          <cell r="A3231" t="str">
            <v>โรงพยาบาลส่งเสริมสุขภาพตำบลช่องสาริกา</v>
          </cell>
        </row>
        <row r="3232">
          <cell r="A3232" t="str">
            <v>โรงพยาบาลส่งเสริมสุขภาพตำบลชอนน้อย</v>
          </cell>
        </row>
        <row r="3233">
          <cell r="A3233" t="str">
            <v>โรงพยาบาลส่งเสริมสุขภาพตำบลชอนม่วง</v>
          </cell>
        </row>
        <row r="3234">
          <cell r="A3234" t="str">
            <v>โรงพยาบาลส่งเสริมสุขภาพตำบลชอนสมบูรณ์</v>
          </cell>
        </row>
        <row r="3235">
          <cell r="A3235" t="str">
            <v>โรงพยาบาลส่งเสริมสุขภาพตำบลชอนสารเดช</v>
          </cell>
        </row>
        <row r="3236">
          <cell r="A3236" t="str">
            <v>โรงพยาบาลส่งเสริมสุขภาพตำบลชัยนารายณ์</v>
          </cell>
        </row>
        <row r="3237">
          <cell r="A3237" t="str">
            <v>โรงพยาบาลส่งเสริมสุขภาพตำบลชัยบาดาล</v>
          </cell>
        </row>
        <row r="3238">
          <cell r="A3238" t="str">
            <v>โรงพยาบาลส่งเสริมสุขภาพตำบลชัยบาดาลยุคใหม่</v>
          </cell>
        </row>
        <row r="3239">
          <cell r="A3239" t="str">
            <v>โรงพยาบาลส่งเสริมสุขภาพตำบลซับจำปา</v>
          </cell>
        </row>
        <row r="3240">
          <cell r="A3240" t="str">
            <v>โรงพยาบาลส่งเสริมสุขภาพตำบลซับตะเคียน</v>
          </cell>
        </row>
        <row r="3241">
          <cell r="A3241" t="str">
            <v>โรงพยาบาลส่งเสริมสุขภาพตำบลซับสมบูรณ์</v>
          </cell>
        </row>
        <row r="3242">
          <cell r="A3242" t="str">
            <v>โรงพยาบาลส่งเสริมสุขภาพตำบลดงดินแดง</v>
          </cell>
        </row>
        <row r="3243">
          <cell r="A3243" t="str">
            <v>โรงพยาบาลส่งเสริมสุขภาพตำบลดงพลับ</v>
          </cell>
        </row>
        <row r="3244">
          <cell r="A3244" t="str">
            <v>โรงพยาบาลส่งเสริมสุขภาพตำบลดงมะรุม</v>
          </cell>
        </row>
        <row r="3245">
          <cell r="A3245" t="str">
            <v>โรงพยาบาลส่งเสริมสุขภาพตำบลดอนดึง</v>
          </cell>
        </row>
        <row r="3246">
          <cell r="A3246" t="str">
            <v>โรงพยาบาลส่งเสริมสุขภาพตำบลดอนโพธิ์</v>
          </cell>
        </row>
        <row r="3247">
          <cell r="A3247" t="str">
            <v>โรงพยาบาลส่งเสริมสุขภาพตำบลดีลัง</v>
          </cell>
        </row>
        <row r="3248">
          <cell r="A3248" t="str">
            <v>โรงพยาบาลส่งเสริมสุขภาพตำบลตะลุง</v>
          </cell>
        </row>
        <row r="3249">
          <cell r="A3249" t="str">
            <v>โรงพยาบาลส่งเสริมสุขภาพตำบลถนนใหญ่</v>
          </cell>
        </row>
        <row r="3250">
          <cell r="A3250" t="str">
            <v>โรงพยาบาลส่งเสริมสุขภาพตำบลถลุงเหล็ก</v>
          </cell>
        </row>
        <row r="3251">
          <cell r="A3251" t="str">
            <v>โรงพยาบาลส่งเสริมสุขภาพตำบลทะเลชุบศร</v>
          </cell>
        </row>
        <row r="3252">
          <cell r="A3252" t="str">
            <v>โรงพยาบาลส่งเสริมสุขภาพตำบลทะเลวังวัด</v>
          </cell>
        </row>
        <row r="3253">
          <cell r="A3253" t="str">
            <v>โรงพยาบาลส่งเสริมสุขภาพตำบลท่าแค</v>
          </cell>
        </row>
        <row r="3254">
          <cell r="A3254" t="str">
            <v>โรงพยาบาลส่งเสริมสุขภาพตำบลท่าดินดำ</v>
          </cell>
        </row>
        <row r="3255">
          <cell r="A3255" t="str">
            <v>โรงพยาบาลส่งเสริมสุขภาพตำบลท่ามะนาว</v>
          </cell>
        </row>
        <row r="3256">
          <cell r="A3256" t="str">
            <v>โรงพยาบาลส่งเสริมสุขภาพตำบลท้ายตลาด</v>
          </cell>
        </row>
        <row r="3257">
          <cell r="A3257" t="str">
            <v>โรงพยาบาลส่งเสริมสุขภาพตำบลท่าศาลา</v>
          </cell>
        </row>
        <row r="3258">
          <cell r="A3258" t="str">
            <v>โรงพยาบาลส่งเสริมสุขภาพตำบลทุ่งท่าช้าง</v>
          </cell>
        </row>
        <row r="3259">
          <cell r="A3259" t="str">
            <v>โรงพยาบาลส่งเสริมสุขภาพตำบลนาโสม</v>
          </cell>
        </row>
        <row r="3260">
          <cell r="A3260" t="str">
            <v>โรงพยาบาลส่งเสริมสุขภาพตำบลน้ำสุด</v>
          </cell>
        </row>
        <row r="3261">
          <cell r="A3261" t="str">
            <v>โรงพยาบาลส่งเสริมสุขภาพตำบลนิคมลำนารายณ์</v>
          </cell>
        </row>
        <row r="3262">
          <cell r="A3262" t="str">
            <v>โรงพยาบาลส่งเสริมสุขภาพตำบลนิคมสร้างตนเอง</v>
          </cell>
        </row>
        <row r="3263">
          <cell r="A3263" t="str">
            <v>โรงพยาบาลส่งเสริมสุขภาพตำบลนิยมชัย</v>
          </cell>
        </row>
        <row r="3264">
          <cell r="A3264" t="str">
            <v>โรงพยาบาลส่งเสริมสุขภาพตำบลบ่อทอง</v>
          </cell>
        </row>
        <row r="3265">
          <cell r="A3265" t="str">
            <v>โรงพยาบาลส่งเสริมสุขภาพตำบลบัวชุม</v>
          </cell>
        </row>
        <row r="3266">
          <cell r="A3266" t="str">
            <v>โรงพยาบาลส่งเสริมสุขภาพตำบลบางกะพี้</v>
          </cell>
        </row>
        <row r="3267">
          <cell r="A3267" t="str">
            <v>โรงพยาบาลส่งเสริมสุขภาพตำบลบางขันหมาก</v>
          </cell>
        </row>
        <row r="3268">
          <cell r="A3268" t="str">
            <v>โรงพยาบาลส่งเสริมสุขภาพตำบลบางขาม</v>
          </cell>
        </row>
        <row r="3269">
          <cell r="A3269" t="str">
            <v>โรงพยาบาลส่งเสริมสุขภาพตำบลบางงา</v>
          </cell>
        </row>
        <row r="3270">
          <cell r="A3270" t="str">
            <v>โรงพยาบาลส่งเสริมสุขภาพตำบลบางพึ่ง 1</v>
          </cell>
        </row>
        <row r="3271">
          <cell r="A3271" t="str">
            <v>โรงพยาบาลส่งเสริมสุขภาพตำบลบางพึ่ง 2</v>
          </cell>
        </row>
        <row r="3272">
          <cell r="A3272" t="str">
            <v>โรงพยาบาลส่งเสริมสุขภาพตำบลบางลี่</v>
          </cell>
        </row>
        <row r="3273">
          <cell r="A3273" t="str">
            <v>โรงพยาบาลส่งเสริมสุขภาพตำบลบ้านกล้วย</v>
          </cell>
        </row>
        <row r="3274">
          <cell r="A3274" t="str">
            <v>โรงพยาบาลส่งเสริมสุขภาพตำบลบ้านเกริ่นกฐิน ตำบลบ้านชี</v>
          </cell>
        </row>
        <row r="3275">
          <cell r="A3275" t="str">
            <v>โรงพยาบาลส่งเสริมสุขภาพตำบลบ้านข่อย</v>
          </cell>
        </row>
        <row r="3276">
          <cell r="A3276" t="str">
            <v>โรงพยาบาลส่งเสริมสุขภาพตำบลบ้านเขาสมโภชน์ ตำบลบัวชุม</v>
          </cell>
        </row>
        <row r="3277">
          <cell r="A3277" t="str">
            <v>โรงพยาบาลส่งเสริมสุขภาพตำบลบ้านคันนาหิน</v>
          </cell>
        </row>
        <row r="3278">
          <cell r="A3278" t="str">
            <v>โรงพยาบาลส่งเสริมสุขภาพตำบลบ้านชี</v>
          </cell>
        </row>
        <row r="3279">
          <cell r="A3279" t="str">
            <v>โรงพยาบาลส่งเสริมสุขภาพตำบลบ้านซับไทร ตำบลศิลาทิพย์</v>
          </cell>
        </row>
        <row r="3280">
          <cell r="A3280" t="str">
            <v>โรงพยาบาลส่งเสริมสุขภาพตำบลบ้านดงดินแดง ตำบลดงดินแดง</v>
          </cell>
        </row>
        <row r="3281">
          <cell r="A3281" t="str">
            <v>โรงพยาบาลส่งเสริมสุขภาพตำบลบ้านดงตาล ตำบลงิ้วราย</v>
          </cell>
        </row>
        <row r="3282">
          <cell r="A3282" t="str">
            <v>โรงพยาบาลส่งเสริมสุขภาพตำบลบ้านทราย</v>
          </cell>
        </row>
        <row r="3283">
          <cell r="A3283" t="str">
            <v>โรงพยาบาลส่งเสริมสุขภาพตำบลบ้านเบิก</v>
          </cell>
        </row>
        <row r="3284">
          <cell r="A3284" t="str">
            <v>โรงพยาบาลส่งเสริมสุขภาพตำบลบ้านรักไทย ตำบลสะแกราบ</v>
          </cell>
        </row>
        <row r="3285">
          <cell r="A3285" t="str">
            <v>โรงพยาบาลส่งเสริมสุขภาพตำบลบ้านลาดโคกสุก ตำบลหนองเต่า</v>
          </cell>
        </row>
        <row r="3286">
          <cell r="A3286" t="str">
            <v>โรงพยาบาลส่งเสริมสุขภาพตำบลบ้านลำโป่งเพชร ตำบลหนองมะค่า</v>
          </cell>
        </row>
        <row r="3287">
          <cell r="A3287" t="str">
            <v>โรงพยาบาลส่งเสริมสุขภาพตำบลบ้านวังทอง</v>
          </cell>
        </row>
        <row r="3288">
          <cell r="A3288" t="str">
            <v>โรงพยาบาลส่งเสริมสุขภาพตำบลบ้านหนองนา ตำบลพัฒนานิคม</v>
          </cell>
        </row>
        <row r="3289">
          <cell r="A3289" t="str">
            <v>โรงพยาบาลส่งเสริมสุขภาพตำบลบ้านหนองบุ ตำบลชอนสมบูรณ์</v>
          </cell>
        </row>
        <row r="3290">
          <cell r="A3290" t="str">
            <v>โรงพยาบาลส่งเสริมสุขภาพตำบลบ้านหนองปลาดุก ตำบลบางลี่</v>
          </cell>
        </row>
        <row r="3291">
          <cell r="A3291" t="str">
            <v>โรงพยาบาลส่งเสริมสุขภาพตำบลบ้านหนองปลิง ตำบลโคกกระเทียม</v>
          </cell>
        </row>
        <row r="3292">
          <cell r="A3292" t="str">
            <v>โรงพยาบาลส่งเสริมสุขภาพตำบลบ้านหนองมะค่า ตำบลห้วยขุนราม</v>
          </cell>
        </row>
        <row r="3293">
          <cell r="A3293" t="str">
            <v>โรงพยาบาลส่งเสริมสุขภาพตำบลบ้านห้วยจันทร์ ตำบลโคกตูม</v>
          </cell>
        </row>
        <row r="3294">
          <cell r="A3294" t="str">
            <v>โรงพยาบาลส่งเสริมสุขภาพตำบลบ้านห้วยดีเลิศ ตำบลห้วยหิน</v>
          </cell>
        </row>
        <row r="3295">
          <cell r="A3295" t="str">
            <v>โรงพยาบาลส่งเสริมสุขภาพตำบลบ้านหัวเขา ตำบลมหาโพธิ</v>
          </cell>
        </row>
        <row r="3296">
          <cell r="A3296" t="str">
            <v>โรงพยาบาลส่งเสริมสุขภาพตำบลบ้านหินลาว ตำบลกุดตาเพชร</v>
          </cell>
        </row>
        <row r="3297">
          <cell r="A3297" t="str">
            <v>โรงพยาบาลส่งเสริมสุขภาพตำบลบ้านใหม่สามัคคี</v>
          </cell>
        </row>
        <row r="3298">
          <cell r="A3298" t="str">
            <v>โรงพยาบาลส่งเสริมสุขภาพตำบลป่าตาล</v>
          </cell>
        </row>
        <row r="3299">
          <cell r="A3299" t="str">
            <v>โรงพยาบาลส่งเสริมสุขภาพตำบลไผ่ใหญ่</v>
          </cell>
        </row>
        <row r="3300">
          <cell r="A3300" t="str">
            <v>โรงพยาบาลส่งเสริมสุขภาพตำบลพรหมาสตร์</v>
          </cell>
        </row>
        <row r="3301">
          <cell r="A3301" t="str">
            <v>โรงพยาบาลส่งเสริมสุขภาพตำบลพุคา</v>
          </cell>
        </row>
        <row r="3302">
          <cell r="A3302" t="str">
            <v>โรงพยาบาลส่งเสริมสุขภาพตำบลเพนียด</v>
          </cell>
        </row>
        <row r="3303">
          <cell r="A3303" t="str">
            <v>โรงพยาบาลส่งเสริมสุขภาพตำบลโพตลาดแก้ว</v>
          </cell>
        </row>
        <row r="3304">
          <cell r="A3304" t="str">
            <v>โรงพยาบาลส่งเสริมสุขภาพตำบลโพธิ์เก้าต้น</v>
          </cell>
        </row>
        <row r="3305">
          <cell r="A3305" t="str">
            <v>โรงพยาบาลส่งเสริมสุขภาพตำบลโพธิ์ตรุ</v>
          </cell>
        </row>
        <row r="3306">
          <cell r="A3306" t="str">
            <v>โรงพยาบาลส่งเสริมสุขภาพตำบลโพนทอง</v>
          </cell>
        </row>
        <row r="3307">
          <cell r="A3307" t="str">
            <v>โรงพยาบาลส่งเสริมสุขภาพตำบลม่วงค่อม</v>
          </cell>
        </row>
        <row r="3308">
          <cell r="A3308" t="str">
            <v>โรงพยาบาลส่งเสริมสุขภาพตำบลมหาโพธิ์</v>
          </cell>
        </row>
        <row r="3309">
          <cell r="A3309" t="str">
            <v>โรงพยาบาลส่งเสริมสุขภาพตำบลมหาสอน</v>
          </cell>
        </row>
        <row r="3310">
          <cell r="A3310" t="str">
            <v>โรงพยาบาลส่งเสริมสุขภาพตำบลมะกอกหวาน</v>
          </cell>
        </row>
        <row r="3311">
          <cell r="A3311" t="str">
            <v>โรงพยาบาลส่งเสริมสุขภาพตำบลมะนาวหวาน</v>
          </cell>
        </row>
        <row r="3312">
          <cell r="A3312" t="str">
            <v>โรงพยาบาลส่งเสริมสุขภาพตำบลมุจลินท์</v>
          </cell>
        </row>
        <row r="3313">
          <cell r="A3313" t="str">
            <v>โรงพยาบาลส่งเสริมสุขภาพตำบลยางโทน</v>
          </cell>
        </row>
        <row r="3314">
          <cell r="A3314" t="str">
            <v>โรงพยาบาลส่งเสริมสุขภาพตำบลยางราก</v>
          </cell>
        </row>
        <row r="3315">
          <cell r="A3315" t="str">
            <v>โรงพยาบาลส่งเสริมสุขภาพตำบลลาดสาลี่</v>
          </cell>
        </row>
        <row r="3316">
          <cell r="A3316" t="str">
            <v>โรงพยาบาลส่งเสริมสุขภาพตำบลลำสนธิ</v>
          </cell>
        </row>
        <row r="3317">
          <cell r="A3317" t="str">
            <v>โรงพยาบาลส่งเสริมสุขภาพตำบลวังขอนขว้าง</v>
          </cell>
        </row>
        <row r="3318">
          <cell r="A3318" t="str">
            <v>โรงพยาบาลส่งเสริมสุขภาพตำบลวังจั่น</v>
          </cell>
        </row>
        <row r="3319">
          <cell r="A3319" t="str">
            <v>โรงพยาบาลส่งเสริมสุขภาพตำบลวังทอง</v>
          </cell>
        </row>
        <row r="3320">
          <cell r="A3320" t="str">
            <v>โรงพยาบาลส่งเสริมสุขภาพตำบลวังเพลิง</v>
          </cell>
        </row>
        <row r="3321">
          <cell r="A3321" t="str">
            <v>โรงพยาบาลส่งเสริมสุขภาพตำบลวัดเกตุ ตำบลท่าวุ้ง</v>
          </cell>
        </row>
        <row r="3322">
          <cell r="A3322" t="str">
            <v>โรงพยาบาลส่งเสริมสุขภาพตำบลวีระธรรมสุนทร ตำบลโคกตูม</v>
          </cell>
        </row>
        <row r="3323">
          <cell r="A3323" t="str">
            <v>โรงพยาบาลส่งเสริมสุขภาพตำบลศิลาทิพย์</v>
          </cell>
        </row>
        <row r="3324">
          <cell r="A3324" t="str">
            <v>โรงพยาบาลส่งเสริมสุขภาพตำบลสนามแจง</v>
          </cell>
        </row>
        <row r="3325">
          <cell r="A3325" t="str">
            <v>โรงพยาบาลส่งเสริมสุขภาพตำบลสะแกราบ</v>
          </cell>
        </row>
        <row r="3326">
          <cell r="A3326" t="str">
            <v>โรงพยาบาลส่งเสริมสุขภาพตำบลสายห้วยแก้ว</v>
          </cell>
        </row>
        <row r="3327">
          <cell r="A3327" t="str">
            <v>โรงพยาบาลส่งเสริมสุขภาพตำบลสี่คลอง</v>
          </cell>
        </row>
        <row r="3328">
          <cell r="A3328" t="str">
            <v>โรงพยาบาลส่งเสริมสุขภาพตำบลหนองกระเบียน</v>
          </cell>
        </row>
        <row r="3329">
          <cell r="A3329" t="str">
            <v>โรงพยาบาลส่งเสริมสุขภาพตำบลหนองแขม</v>
          </cell>
        </row>
        <row r="3330">
          <cell r="A3330" t="str">
            <v>โรงพยาบาลส่งเสริมสุขภาพตำบลหนองเต่า</v>
          </cell>
        </row>
        <row r="3331">
          <cell r="A3331" t="str">
            <v>โรงพยาบาลส่งเสริมสุขภาพตำบลหนองทรายขาว</v>
          </cell>
        </row>
        <row r="3332">
          <cell r="A3332" t="str">
            <v>โรงพยาบาลส่งเสริมสุขภาพตำบลหนองบัว</v>
          </cell>
        </row>
        <row r="3333">
          <cell r="A3333" t="str">
            <v>โรงพยาบาลส่งเสริมสุขภาพตำบลหนองผักแว่น</v>
          </cell>
        </row>
        <row r="3334">
          <cell r="A3334" t="str">
            <v>โรงพยาบาลส่งเสริมสุขภาพตำบลหนองมะค่า</v>
          </cell>
        </row>
        <row r="3335">
          <cell r="A3335" t="str">
            <v>โรงพยาบาลส่งเสริมสุขภาพตำบลหนองเมือง</v>
          </cell>
        </row>
        <row r="3336">
          <cell r="A3336" t="str">
            <v>โรงพยาบาลส่งเสริมสุขภาพตำบลหนองยายโต๊ะ</v>
          </cell>
        </row>
        <row r="3337">
          <cell r="A3337" t="str">
            <v>โรงพยาบาลส่งเสริมสุขภาพตำบลหลุมข้าว</v>
          </cell>
        </row>
        <row r="3338">
          <cell r="A3338" t="str">
            <v>โรงพยาบาลส่งเสริมสุขภาพตำบลห้วยขุนราม</v>
          </cell>
        </row>
        <row r="3339">
          <cell r="A3339" t="str">
            <v>โรงพยาบาลส่งเสริมสุขภาพตำบลห้วยโป่ง</v>
          </cell>
        </row>
        <row r="3340">
          <cell r="A3340" t="str">
            <v>โรงพยาบาลส่งเสริมสุขภาพตำบลห้วยใหญ่</v>
          </cell>
        </row>
        <row r="3341">
          <cell r="A3341" t="str">
            <v>โรงพยาบาลส่งเสริมสุขภาพตำบลหัวลำ</v>
          </cell>
        </row>
        <row r="3342">
          <cell r="A3342" t="str">
            <v>โรงพยาบาลส่งเสริมสุขภาพตำบลหัวสำโรง</v>
          </cell>
        </row>
        <row r="3343">
          <cell r="A3343" t="str">
            <v>โรงพยาบาลส่งเสริมสุขภาพตำบลหินปัก</v>
          </cell>
        </row>
        <row r="3344">
          <cell r="A3344" t="str">
            <v>สถานีอนามัยเฉลิมพระเกียรติ 60 พรรษา นวมินทราชินี</v>
          </cell>
        </row>
        <row r="3345">
          <cell r="A3345" t="str">
            <v>โรงพยาบาลส่งเสริมสุขภาพตำบลกุดนกเปล้า</v>
          </cell>
        </row>
        <row r="3346">
          <cell r="A3346" t="str">
            <v>โรงพยาบาลส่งเสริมสุขภาพตำบลกุ่มหัก</v>
          </cell>
        </row>
        <row r="3347">
          <cell r="A3347" t="str">
            <v>โรงพยาบาลส่งเสริมสุขภาพตำบลเขาดิน</v>
          </cell>
        </row>
        <row r="3348">
          <cell r="A3348" t="str">
            <v>โรงพยาบาลส่งเสริมสุขภาพตำบลเขาดินใต้</v>
          </cell>
        </row>
        <row r="3349">
          <cell r="A3349" t="str">
            <v>โรงพยาบาลส่งเสริมสุขภาพตำบลเขาดินพัฒนา</v>
          </cell>
        </row>
        <row r="3350">
          <cell r="A3350" t="str">
            <v>โรงพยาบาลส่งเสริมสุขภาพตำบลเขาวง</v>
          </cell>
        </row>
        <row r="3351">
          <cell r="A3351" t="str">
            <v>โรงพยาบาลส่งเสริมสุขภาพตำบลคชสิทธ์</v>
          </cell>
        </row>
        <row r="3352">
          <cell r="A3352" t="str">
            <v>โรงพยาบาลส่งเสริมสุขภาพตำบลคลองไทร ตำบลหนองย่างเสือ</v>
          </cell>
        </row>
        <row r="3353">
          <cell r="A3353" t="str">
            <v>โรงพยาบาลส่งเสริมสุขภาพตำบลคลองม่วงเหนือ ตำบลลำพญากลาง</v>
          </cell>
        </row>
        <row r="3354">
          <cell r="A3354" t="str">
            <v>โรงพยาบาลส่งเสริมสุขภาพตำบลคลองเรือ</v>
          </cell>
        </row>
        <row r="3355">
          <cell r="A3355" t="str">
            <v>โรงพยาบาลส่งเสริมสุขภาพตำบลโคกตูม</v>
          </cell>
        </row>
        <row r="3356">
          <cell r="A3356" t="str">
            <v>โรงพยาบาลส่งเสริมสุขภาพตำบลโคกแย้</v>
          </cell>
        </row>
        <row r="3357">
          <cell r="A3357" t="str">
            <v>โรงพยาบาลส่งเสริมสุขภาพตำบลโคกสว่าง</v>
          </cell>
        </row>
        <row r="3358">
          <cell r="A3358" t="str">
            <v>โรงพยาบาลส่งเสริมสุขภาพตำบลโคกสะอาด</v>
          </cell>
        </row>
        <row r="3359">
          <cell r="A3359" t="str">
            <v>โรงพยาบาลส่งเสริมสุขภาพตำบลโคกใหญ่</v>
          </cell>
        </row>
        <row r="3360">
          <cell r="A3360" t="str">
            <v>โรงพยาบาลส่งเสริมสุขภาพตำบลงิ้วงาม</v>
          </cell>
        </row>
        <row r="3361">
          <cell r="A3361" t="str">
            <v>โรงพยาบาลส่งเสริมสุขภาพตำบลเจริญธรรม</v>
          </cell>
        </row>
        <row r="3362">
          <cell r="A3362" t="str">
            <v>โรงพยาบาลส่งเสริมสุขภาพตำบลชะอม</v>
          </cell>
        </row>
        <row r="3363">
          <cell r="A3363" t="str">
            <v>โรงพยาบาลส่งเสริมสุขภาพตำบลเชิงราก</v>
          </cell>
        </row>
        <row r="3364">
          <cell r="A3364" t="str">
            <v>โรงพยาบาลส่งเสริมสุขภาพตำบลซับชะอม</v>
          </cell>
        </row>
        <row r="3365">
          <cell r="A3365" t="str">
            <v>โรงพยาบาลส่งเสริมสุขภาพตำบลซับสนุ่น</v>
          </cell>
        </row>
        <row r="3366">
          <cell r="A3366" t="str">
            <v>โรงพยาบาลส่งเสริมสุขภาพตำบลซำผักแพว</v>
          </cell>
        </row>
        <row r="3367">
          <cell r="A3367" t="str">
            <v>โรงพยาบาลส่งเสริมสุขภาพตำบลดงตะงาว</v>
          </cell>
        </row>
        <row r="3368">
          <cell r="A3368" t="str">
            <v>โรงพยาบาลส่งเสริมสุขภาพตำบลดอนจาน</v>
          </cell>
        </row>
        <row r="3369">
          <cell r="A3369" t="str">
            <v>โรงพยาบาลส่งเสริมสุขภาพตำบลดอนทอง</v>
          </cell>
        </row>
        <row r="3370">
          <cell r="A3370" t="str">
            <v>โรงพยาบาลส่งเสริมสุขภาพตำบลดาวเรือง</v>
          </cell>
        </row>
        <row r="3371">
          <cell r="A3371" t="str">
            <v>โรงพยาบาลส่งเสริมสุขภาพตำบลต้นตาล</v>
          </cell>
        </row>
        <row r="3372">
          <cell r="A3372" t="str">
            <v>โรงพยาบาลส่งเสริมสุขภาพตำบลตรีบุณโสภณ</v>
          </cell>
        </row>
        <row r="3373">
          <cell r="A3373" t="str">
            <v>โรงพยาบาลส่งเสริมสุขภาพตำบลตลาดน้อย</v>
          </cell>
        </row>
        <row r="3374">
          <cell r="A3374" t="str">
            <v>โรงพยาบาลส่งเสริมสุขภาพตำบลตลิ่งชัน</v>
          </cell>
        </row>
        <row r="3375">
          <cell r="A3375" t="str">
            <v>โรงพยาบาลส่งเสริมสุขภาพตำบลตะกุด</v>
          </cell>
        </row>
        <row r="3376">
          <cell r="A3376" t="str">
            <v>โรงพยาบาลส่งเสริมสุขภาพตำบลตาลเดี่ยว</v>
          </cell>
        </row>
        <row r="3377">
          <cell r="A3377" t="str">
            <v>โรงพยาบาลส่งเสริมสุขภาพตำบลเตาปูน</v>
          </cell>
        </row>
        <row r="3378">
          <cell r="A3378" t="str">
            <v>โรงพยาบาลส่งเสริมสุขภาพตำบลทับกวาง</v>
          </cell>
        </row>
        <row r="3379">
          <cell r="A3379" t="str">
            <v>โรงพยาบาลส่งเสริมสุขภาพตำบลท่าคล้อ</v>
          </cell>
        </row>
        <row r="3380">
          <cell r="A3380" t="str">
            <v>โรงพยาบาลส่งเสริมสุขภาพตำบลท่าช้าง</v>
          </cell>
        </row>
        <row r="3381">
          <cell r="A3381" t="str">
            <v>โรงพยาบาลส่งเสริมสุขภาพตำบลท่าตูม</v>
          </cell>
        </row>
        <row r="3382">
          <cell r="A3382" t="str">
            <v>โรงพยาบาลส่งเสริมสุขภาพตำบลท่ามะปราง</v>
          </cell>
        </row>
        <row r="3383">
          <cell r="A3383" t="str">
            <v>โรงพยาบาลส่งเสริมสุขภาพตำบลท่าฤทธิ์ ตำบลวังม่วง</v>
          </cell>
        </row>
        <row r="3384">
          <cell r="A3384" t="str">
            <v>โรงพยาบาลส่งเสริมสุขภาพตำบลธารเกษม</v>
          </cell>
        </row>
        <row r="3385">
          <cell r="A3385" t="str">
            <v>โรงพยาบาลส่งเสริมสุขภาพตำบลนายาว</v>
          </cell>
        </row>
        <row r="3386">
          <cell r="A3386" t="str">
            <v>โรงพยาบาลส่งเสริมสุขภาพตำบลบัวลอย</v>
          </cell>
        </row>
        <row r="3387">
          <cell r="A3387" t="str">
            <v>โรงพยาบาลส่งเสริมสุขภาพตำบลบางโขมด</v>
          </cell>
        </row>
        <row r="3388">
          <cell r="A3388" t="str">
            <v>โรงพยาบาลส่งเสริมสุขภาพตำบลบ้านกลับ</v>
          </cell>
        </row>
        <row r="3389">
          <cell r="A3389" t="str">
            <v>โรงพยาบาลส่งเสริมสุขภาพตำบลบ้านแก้ง</v>
          </cell>
        </row>
        <row r="3390">
          <cell r="A3390" t="str">
            <v>โรงพยาบาลส่งเสริมสุขภาพตำบลบ้านครัว</v>
          </cell>
        </row>
        <row r="3391">
          <cell r="A3391" t="str">
            <v>โรงพยาบาลส่งเสริมสุขภาพตำบลบ้านธาตุ</v>
          </cell>
        </row>
        <row r="3392">
          <cell r="A3392" t="str">
            <v>โรงพยาบาลส่งเสริมสุขภาพตำบลบ้านป่า</v>
          </cell>
        </row>
        <row r="3393">
          <cell r="A3393" t="str">
            <v>โรงพยาบาลส่งเสริมสุขภาพตำบลบ้านโป่ง</v>
          </cell>
        </row>
        <row r="3394">
          <cell r="A3394" t="str">
            <v>โรงพยาบาลส่งเสริมสุขภาพตำบลบ้านยาง</v>
          </cell>
        </row>
        <row r="3395">
          <cell r="A3395" t="str">
            <v>โรงพยาบาลส่งเสริมสุขภาพตำบลบ้านรี</v>
          </cell>
        </row>
        <row r="3396">
          <cell r="A3396" t="str">
            <v>โรงพยาบาลส่งเสริมสุขภาพตำบลบ้านหนองจาน ตำบลหน้าพระลาน</v>
          </cell>
        </row>
        <row r="3397">
          <cell r="A3397" t="str">
            <v>โรงพยาบาลส่งเสริมสุขภาพตำบลบ้านหนองมน</v>
          </cell>
        </row>
        <row r="3398">
          <cell r="A3398" t="str">
            <v>โรงพยาบาลส่งเสริมสุขภาพตำบลบ้านหลวง</v>
          </cell>
        </row>
        <row r="3399">
          <cell r="A3399" t="str">
            <v>โรงพยาบาลส่งเสริมสุขภาพตำบลปากข้าวสาร</v>
          </cell>
        </row>
        <row r="3400">
          <cell r="A3400" t="str">
            <v>โรงพยาบาลส่งเสริมสุขภาพตำบลปากน้ำ ตำบลคำพราน</v>
          </cell>
        </row>
        <row r="3401">
          <cell r="A3401" t="str">
            <v>โรงพยาบาลส่งเสริมสุขภาพตำบลป่าลานหินดาด ตำบลวังม่วง</v>
          </cell>
        </row>
        <row r="3402">
          <cell r="A3402" t="str">
            <v>โรงพยาบาลส่งเสริมสุขภาพตำบลปึกสำโรง ตำบลแสลงพัน</v>
          </cell>
        </row>
        <row r="3403">
          <cell r="A3403" t="str">
            <v>โรงพยาบาลส่งเสริมสุขภาพตำบลโป่งก้อนเส้า</v>
          </cell>
        </row>
        <row r="3404">
          <cell r="A3404" t="str">
            <v>โรงพยาบาลส่งเสริมสุขภาพตำบลโป่งเก้ง ตำบลวังม่วง</v>
          </cell>
        </row>
        <row r="3405">
          <cell r="A3405" t="str">
            <v>โรงพยาบาลส่งเสริมสุขภาพตำบลโป่งไทร ตำบลลำสมพุง</v>
          </cell>
        </row>
        <row r="3406">
          <cell r="A3406" t="str">
            <v>โรงพยาบาลส่งเสริมสุขภาพตำบลผึ้งรวง</v>
          </cell>
        </row>
        <row r="3407">
          <cell r="A3407" t="str">
            <v>โรงพยาบาลส่งเสริมสุขภาพตำบลไผ่ขวาง</v>
          </cell>
        </row>
        <row r="3408">
          <cell r="A3408" t="str">
            <v>โรงพยาบาลส่งเสริมสุขภาพตำบลไผ่ต่ำ</v>
          </cell>
        </row>
        <row r="3409">
          <cell r="A3409" t="str">
            <v>โรงพยาบาลส่งเสริมสุขภาพตำบลไผ่หลิว</v>
          </cell>
        </row>
        <row r="3410">
          <cell r="A3410" t="str">
            <v>โรงพยาบาลส่งเสริมสุขภาพตำบลพระพุทธบาท</v>
          </cell>
        </row>
        <row r="3411">
          <cell r="A3411" t="str">
            <v>โรงพยาบาลส่งเสริมสุขภาพตำบลพระพุทธบาทน้อย</v>
          </cell>
        </row>
        <row r="3412">
          <cell r="A3412" t="str">
            <v>โรงพยาบาลส่งเสริมสุขภาพตำบลพระยาทด</v>
          </cell>
        </row>
        <row r="3413">
          <cell r="A3413" t="str">
            <v>โรงพยาบาลส่งเสริมสุขภาพตำบลพุคำจาน</v>
          </cell>
        </row>
        <row r="3414">
          <cell r="A3414" t="str">
            <v>โรงพยาบาลส่งเสริมสุขภาพตำบลพุแค</v>
          </cell>
        </row>
        <row r="3415">
          <cell r="A3415" t="str">
            <v>โรงพยาบาลส่งเสริมสุขภาพตำบลโพนทอง</v>
          </cell>
        </row>
        <row r="3416">
          <cell r="A3416" t="str">
            <v>โรงพยาบาลส่งเสริมสุขภาพตำบลม่วงงาม</v>
          </cell>
        </row>
        <row r="3417">
          <cell r="A3417" t="str">
            <v>โรงพยาบาลส่งเสริมสุขภาพตำบลม่วงหวาน</v>
          </cell>
        </row>
        <row r="3418">
          <cell r="A3418" t="str">
            <v>โรงพยาบาลส่งเสริมสุขภาพตำบลมิตรภาพ</v>
          </cell>
        </row>
        <row r="3419">
          <cell r="A3419" t="str">
            <v>โรงพยาบาลส่งเสริมสุขภาพตำบลเมืองเก่า</v>
          </cell>
        </row>
        <row r="3420">
          <cell r="A3420" t="str">
            <v>โรงพยาบาลส่งเสริมสุขภาพตำบลเริงราง</v>
          </cell>
        </row>
        <row r="3421">
          <cell r="A3421" t="str">
            <v>โรงพยาบาลส่งเสริมสุขภาพตำบลลำสมพุง</v>
          </cell>
        </row>
        <row r="3422">
          <cell r="A3422" t="str">
            <v>โรงพยาบาลส่งเสริมสุขภาพตำบลวังยาง ตำบลซับสนุ่น</v>
          </cell>
        </row>
        <row r="3423">
          <cell r="A3423" t="str">
            <v>โรงพยาบาลส่งเสริมสุขภาพตำบลวิหารแดง</v>
          </cell>
        </row>
        <row r="3424">
          <cell r="A3424" t="str">
            <v>โรงพยาบาลส่งเสริมสุขภาพตำบลศรีปทุม</v>
          </cell>
        </row>
        <row r="3425">
          <cell r="A3425" t="str">
            <v>โรงพยาบาลส่งเสริมสุขภาพตำบลศาลารีไทย</v>
          </cell>
        </row>
        <row r="3426">
          <cell r="A3426" t="str">
            <v>โรงพยาบาลส่งเสริมสุขภาพตำบลสร่างโศก</v>
          </cell>
        </row>
        <row r="3427">
          <cell r="A3427" t="str">
            <v>โรงพยาบาลส่งเสริมสุขภาพตำบลสวนดอกไม้</v>
          </cell>
        </row>
        <row r="3428">
          <cell r="A3428" t="str">
            <v>โรงพยาบาลส่งเสริมสุขภาพตำบลสวนมะเดื่อ ตำบลวังม่วง</v>
          </cell>
        </row>
        <row r="3429">
          <cell r="A3429" t="str">
            <v>โรงพยาบาลส่งเสริมสุขภาพตำบลสหกรณ์หนองเสือ</v>
          </cell>
        </row>
        <row r="3430">
          <cell r="A3430" t="str">
            <v>โรงพยาบาลส่งเสริมสุขภาพตำบลสองคอน</v>
          </cell>
        </row>
        <row r="3431">
          <cell r="A3431" t="str">
            <v>โรงพยาบาลส่งเสริมสุขภาพตำบลสาวน้อย</v>
          </cell>
        </row>
        <row r="3432">
          <cell r="A3432" t="str">
            <v>โรงพยาบาลส่งเสริมสุขภาพตำบลแสลงพัน</v>
          </cell>
        </row>
        <row r="3433">
          <cell r="A3433" t="str">
            <v>โรงพยาบาลส่งเสริมสุขภาพตำบลหนองกบ</v>
          </cell>
        </row>
        <row r="3434">
          <cell r="A3434" t="str">
            <v>โรงพยาบาลส่งเสริมสุขภาพตำบลหนองแก</v>
          </cell>
        </row>
        <row r="3435">
          <cell r="A3435" t="str">
            <v>โรงพยาบาลส่งเสริมสุขภาพตำบลหนองแขม</v>
          </cell>
        </row>
        <row r="3436">
          <cell r="A3436" t="str">
            <v>โรงพยาบาลส่งเสริมสุขภาพตำบลหนองไข่น้ำ</v>
          </cell>
        </row>
        <row r="3437">
          <cell r="A3437" t="str">
            <v>โรงพยาบาลส่งเสริมสุขภาพตำบลหนองคณฑี</v>
          </cell>
        </row>
        <row r="3438">
          <cell r="A3438" t="str">
            <v>โรงพยาบาลส่งเสริมสุขภาพตำบลหนองควายโซ</v>
          </cell>
        </row>
        <row r="3439">
          <cell r="A3439" t="str">
            <v>โรงพยาบาลส่งเสริมสุขภาพตำบลหนองจรเข้</v>
          </cell>
        </row>
        <row r="3440">
          <cell r="A3440" t="str">
            <v>โรงพยาบาลส่งเสริมสุขภาพตำบลหนองจิก</v>
          </cell>
        </row>
        <row r="3441">
          <cell r="A3441" t="str">
            <v>โรงพยาบาลส่งเสริมสุขภาพตำบลหนองช่างเหล็ก</v>
          </cell>
        </row>
        <row r="3442">
          <cell r="A3442" t="str">
            <v>โรงพยาบาลส่งเสริมสุขภาพตำบลหนองนาก</v>
          </cell>
        </row>
        <row r="3443">
          <cell r="A3443" t="str">
            <v>โรงพยาบาลส่งเสริมสุขภาพตำบลหนองโน</v>
          </cell>
        </row>
        <row r="3444">
          <cell r="A3444" t="str">
            <v>โรงพยาบาลส่งเสริมสุขภาพตำบลหนองบัว</v>
          </cell>
        </row>
        <row r="3445">
          <cell r="A3445" t="str">
            <v>โรงพยาบาลส่งเสริมสุขภาพตำบลหนองปลาหมอ</v>
          </cell>
        </row>
        <row r="3446">
          <cell r="A3446" t="str">
            <v>โรงพยาบาลส่งเสริมสุขภาพตำบลหนองปลาไหล</v>
          </cell>
        </row>
        <row r="3447">
          <cell r="A3447" t="str">
            <v>โรงพยาบาลส่งเสริมสุขภาพตำบลหนองปลิง</v>
          </cell>
        </row>
        <row r="3448">
          <cell r="A3448" t="str">
            <v>โรงพยาบาลส่งเสริมสุขภาพตำบลหนองโป่ง ตำบลลำพญากลาง</v>
          </cell>
        </row>
        <row r="3449">
          <cell r="A3449" t="str">
            <v>โรงพยาบาลส่งเสริมสุขภาพตำบลหนองผักบุ้ง</v>
          </cell>
        </row>
        <row r="3450">
          <cell r="A3450" t="str">
            <v>โรงพยาบาลส่งเสริมสุขภาพตำบลหนองย่างเสือ</v>
          </cell>
        </row>
        <row r="3451">
          <cell r="A3451" t="str">
            <v>โรงพยาบาลส่งเสริมสุขภาพตำบลหนองยาว</v>
          </cell>
        </row>
        <row r="3452">
          <cell r="A3452" t="str">
            <v>โรงพยาบาลส่งเสริมสุขภาพตำบลหนองโรง</v>
          </cell>
        </row>
        <row r="3453">
          <cell r="A3453" t="str">
            <v>โรงพยาบาลส่งเสริมสุขภาพตำบลหนองสรวง</v>
          </cell>
        </row>
        <row r="3454">
          <cell r="A3454" t="str">
            <v>โรงพยาบาลส่งเสริมสุขภาพตำบลหนองสองห้อง</v>
          </cell>
        </row>
        <row r="3455">
          <cell r="A3455" t="str">
            <v>โรงพยาบาลส่งเสริมสุขภาพตำบลหนองสีดา</v>
          </cell>
        </row>
        <row r="3456">
          <cell r="A3456" t="str">
            <v>โรงพยาบาลส่งเสริมสุขภาพตำบลหนองหมู</v>
          </cell>
        </row>
        <row r="3457">
          <cell r="A3457" t="str">
            <v>โรงพยาบาลส่งเสริมสุขภาพตำบลหนองหัวโพ</v>
          </cell>
        </row>
        <row r="3458">
          <cell r="A3458" t="str">
            <v>โรงพยาบาลส่งเสริมสุขภาพตำบลหน้าพระลาน</v>
          </cell>
        </row>
        <row r="3459">
          <cell r="A3459" t="str">
            <v>โรงพยาบาลส่งเสริมสุขภาพตำบลหรเทพ</v>
          </cell>
        </row>
        <row r="3460">
          <cell r="A3460" t="str">
            <v>โรงพยาบาลส่งเสริมสุขภาพตำบลหลังเขา</v>
          </cell>
        </row>
        <row r="3461">
          <cell r="A3461" t="str">
            <v>โรงพยาบาลส่งเสริมสุขภาพตำบลห้วยขมิ้น</v>
          </cell>
        </row>
        <row r="3462">
          <cell r="A3462" t="str">
            <v>โรงพยาบาลส่งเสริมสุขภาพตำบลห้วยทราย</v>
          </cell>
        </row>
        <row r="3463">
          <cell r="A3463" t="str">
            <v>โรงพยาบาลส่งเสริมสุขภาพตำบลห้วยบง</v>
          </cell>
        </row>
        <row r="3464">
          <cell r="A3464" t="str">
            <v>โรงพยาบาลส่งเสริมสุขภาพตำบลห้วยป่าหวาย</v>
          </cell>
        </row>
        <row r="3465">
          <cell r="A3465" t="str">
            <v>โรงพยาบาลส่งเสริมสุขภาพตำบลห้วยแห้ง</v>
          </cell>
        </row>
        <row r="3466">
          <cell r="A3466" t="str">
            <v>โรงพยาบาลส่งเสริมสุขภาพตำบลหัวปลวก</v>
          </cell>
        </row>
        <row r="3467">
          <cell r="A3467" t="str">
            <v>โรงพยาบาลส่งเสริมสุขภาพตำบลหาดสองแคว</v>
          </cell>
        </row>
        <row r="3468">
          <cell r="A3468" t="str">
            <v>โรงพยาบาลส่งเสริมสุขภาพตำบลหินซ้อน</v>
          </cell>
        </row>
        <row r="3469">
          <cell r="A3469" t="str">
            <v>โรงพยาบาลส่งเสริมสุขภาพตำบลหินลับ</v>
          </cell>
        </row>
        <row r="3470">
          <cell r="A3470" t="str">
            <v>สถานีอนามัยเฉลิมพระเกียรติ 60 พรรษา นวมินทราชินี</v>
          </cell>
        </row>
        <row r="3471">
          <cell r="A3471" t="str">
            <v>โรงพยาบาลส่งเสริมสุขภาพตำบลคอทราย</v>
          </cell>
        </row>
        <row r="3472">
          <cell r="A3472" t="str">
            <v>โรงพยาบาลส่งเสริมสุขภาพตำบลงิ้วราย 1 (วัดแหลมทอง)</v>
          </cell>
        </row>
        <row r="3473">
          <cell r="A3473" t="str">
            <v>โรงพยาบาลส่งเสริมสุขภาพตำบลงิ้วราย 2 (วัดกระโจม)</v>
          </cell>
        </row>
        <row r="3474">
          <cell r="A3474" t="str">
            <v>โรงพยาบาลส่งเสริมสุขภาพตำบลงิ้วราย 3 (วัดไผ่ขาด)</v>
          </cell>
        </row>
        <row r="3475">
          <cell r="A3475" t="str">
            <v>โรงพยาบาลส่งเสริมสุขภาพตำบลจักรสีห์</v>
          </cell>
        </row>
        <row r="3476">
          <cell r="A3476" t="str">
            <v>โรงพยาบาลส่งเสริมสุขภาพตำบลชีน้ำร้าย 1 (บางโฉมศรี)</v>
          </cell>
        </row>
        <row r="3477">
          <cell r="A3477" t="str">
            <v>โรงพยาบาลส่งเสริมสุขภาพตำบลชีน้ำร้าย 2 (บางปูน)</v>
          </cell>
        </row>
        <row r="3478">
          <cell r="A3478" t="str">
            <v>โรงพยาบาลส่งเสริมสุขภาพตำบลต้นโพธิ์ 1 (บางมอญ)</v>
          </cell>
        </row>
        <row r="3479">
          <cell r="A3479" t="str">
            <v>โรงพยาบาลส่งเสริมสุขภาพตำบลต้นโพธิ์ 2 (วัดศรีสาคร)</v>
          </cell>
        </row>
        <row r="3480">
          <cell r="A3480" t="str">
            <v>โรงพยาบาลส่งเสริมสุขภาพตำบลถอนสมอ</v>
          </cell>
        </row>
        <row r="3481">
          <cell r="A3481" t="str">
            <v>โรงพยาบาลส่งเสริมสุขภาพตำบลทองเอน 1</v>
          </cell>
        </row>
        <row r="3482">
          <cell r="A3482" t="str">
            <v>โรงพยาบาลส่งเสริมสุขภาพตำบลทองเอน 2 (เชียงราก)</v>
          </cell>
        </row>
        <row r="3483">
          <cell r="A3483" t="str">
            <v>โรงพยาบาลส่งเสริมสุขภาพตำบลทับยา</v>
          </cell>
        </row>
        <row r="3484">
          <cell r="A3484" t="str">
            <v>โรงพยาบาลส่งเสริมสุขภาพตำบลท่าข้าม</v>
          </cell>
        </row>
        <row r="3485">
          <cell r="A3485" t="str">
            <v>โรงพยาบาลส่งเสริมสุขภาพตำบลท่างาม</v>
          </cell>
        </row>
        <row r="3486">
          <cell r="A3486" t="str">
            <v>โรงพยาบาลส่งเสริมสุขภาพตำบลน้ำตาล</v>
          </cell>
        </row>
        <row r="3487">
          <cell r="A3487" t="str">
            <v>โรงพยาบาลส่งเสริมสุขภาพตำบลบางกระบือ 2 (แม่ลา)</v>
          </cell>
        </row>
        <row r="3488">
          <cell r="A3488" t="str">
            <v>โรงพยาบาลส่งเสริมสุขภาพตำบลบางกระบือ1 (วัดกระดังงา)</v>
          </cell>
        </row>
        <row r="3489">
          <cell r="A3489" t="str">
            <v>โรงพยาบาลส่งเสริมสุขภาพตำบลบางมัญ</v>
          </cell>
        </row>
        <row r="3490">
          <cell r="A3490" t="str">
            <v>โรงพยาบาลส่งเสริมสุขภาพตำบลบ้านจ่า</v>
          </cell>
        </row>
        <row r="3491">
          <cell r="A3491" t="str">
            <v>โรงพยาบาลส่งเสริมสุขภาพตำบลบ้านแป้ง</v>
          </cell>
        </row>
        <row r="3492">
          <cell r="A3492" t="str">
            <v>โรงพยาบาลส่งเสริมสุขภาพตำบลประจำอำเภอ บางระจัน</v>
          </cell>
        </row>
        <row r="3493">
          <cell r="A3493" t="str">
            <v>โรงพยาบาลส่งเสริมสุขภาพตำบลประจำอำเภอ อินทร์บุรี</v>
          </cell>
        </row>
        <row r="3494">
          <cell r="A3494" t="str">
            <v>โรงพยาบาลส่งเสริมสุขภาพตำบลประจำอำเภอพรหมบุรี</v>
          </cell>
        </row>
        <row r="3495">
          <cell r="A3495" t="str">
            <v>โรงพยาบาลส่งเสริมสุขภาพตำบลประศุก</v>
          </cell>
        </row>
        <row r="3496">
          <cell r="A3496" t="str">
            <v>โรงพยาบาลส่งเสริมสุขภาพตำบลพรหมบุรี</v>
          </cell>
        </row>
        <row r="3497">
          <cell r="A3497" t="str">
            <v>โรงพยาบาลส่งเสริมสุขภาพตำบลพระงาม</v>
          </cell>
        </row>
        <row r="3498">
          <cell r="A3498" t="str">
            <v>โรงพยาบาลส่งเสริมสุขภาพตำบลโพกรวม</v>
          </cell>
        </row>
        <row r="3499">
          <cell r="A3499" t="str">
            <v>โรงพยาบาลส่งเสริมสุขภาพตำบลโพชนไก่</v>
          </cell>
        </row>
        <row r="3500">
          <cell r="A3500" t="str">
            <v>โรงพยาบาลส่งเสริมสุขภาพตำบลโพทะเล</v>
          </cell>
        </row>
        <row r="3501">
          <cell r="A3501" t="str">
            <v>โรงพยาบาลส่งเสริมสุขภาพตำบลโพธิ์ชัย 1 (วัดสองพี่น้อง)</v>
          </cell>
        </row>
        <row r="3502">
          <cell r="A3502" t="str">
            <v>โรงพยาบาลส่งเสริมสุขภาพตำบลโพธิ์ชัย 2 (บางลำ)</v>
          </cell>
        </row>
        <row r="3503">
          <cell r="A3503" t="str">
            <v>โรงพยาบาลส่งเสริมสุขภาพตำบลโพสังโฆ</v>
          </cell>
        </row>
        <row r="3504">
          <cell r="A3504" t="str">
            <v>โรงพยาบาลส่งเสริมสุขภาพตำบลม่วงหมู่</v>
          </cell>
        </row>
        <row r="3505">
          <cell r="A3505" t="str">
            <v>โรงพยาบาลส่งเสริมสุขภาพตำบลแม่ลา</v>
          </cell>
        </row>
        <row r="3506">
          <cell r="A3506" t="str">
            <v>โรงพยาบาลส่งเสริมสุขภาพตำบลไม้ดัด</v>
          </cell>
        </row>
        <row r="3507">
          <cell r="A3507" t="str">
            <v>โรงพยาบาลส่งเสริมสุขภาพตำบลโรงช้าง</v>
          </cell>
        </row>
        <row r="3508">
          <cell r="A3508" t="str">
            <v>โรงพยาบาลส่งเสริมสุขภาพตำบลวิหารขาว</v>
          </cell>
        </row>
        <row r="3509">
          <cell r="A3509" t="str">
            <v>โรงพยาบาลส่งเสริมสุขภาพตำบลสระแจง</v>
          </cell>
        </row>
        <row r="3510">
          <cell r="A3510" t="str">
            <v>โรงพยาบาลส่งเสริมสุขภาพตำบลหนองกระทุ่ม</v>
          </cell>
        </row>
        <row r="3511">
          <cell r="A3511" t="str">
            <v>โรงพยาบาลส่งเสริมสุขภาพตำบลห้วย 1 (วัดหนองสุ่ม)</v>
          </cell>
        </row>
        <row r="3512">
          <cell r="A3512" t="str">
            <v>โรงพยาบาลส่งเสริมสุขภาพตำบลห้วยชัน 2 (วัดการ้อง)</v>
          </cell>
        </row>
        <row r="3513">
          <cell r="A3513" t="str">
            <v>โรงพยาบาลส่งเสริมสุขภาพตำบลหัวป่า</v>
          </cell>
        </row>
        <row r="3514">
          <cell r="A3514" t="str">
            <v>โรงพยาบาลส่งเสริมสุขภาพตำบลหัวไผ่</v>
          </cell>
        </row>
        <row r="3515">
          <cell r="A3515" t="str">
            <v>โรงพยาบาลส่งเสริมสุขภาพตำบลอินทร์บุรี 2 (บางกะปิ)</v>
          </cell>
        </row>
        <row r="3516">
          <cell r="A3516" t="str">
            <v>สถานีอนามัยเฉลิมพระเกียรติ 60 พรรษา นวมินทราชินี</v>
          </cell>
        </row>
        <row r="3517">
          <cell r="A3517" t="str">
            <v>สถานีอนามัยเฉลิมพระเกียรติ 60 พรรษา นวมินทราชินี</v>
          </cell>
        </row>
        <row r="3518">
          <cell r="A3518" t="str">
            <v>โรงพยาบาลส่งเสริมสุขภาพตำบลคลองขนาก</v>
          </cell>
        </row>
        <row r="3519">
          <cell r="A3519" t="str">
            <v>โรงพยาบาลส่งเสริมสุขภาพตำบลคลองวัว</v>
          </cell>
        </row>
        <row r="3520">
          <cell r="A3520" t="str">
            <v>โรงพยาบาลส่งเสริมสุขภาพตำบลคำหยาด</v>
          </cell>
        </row>
        <row r="3521">
          <cell r="A3521" t="str">
            <v>โรงพยาบาลส่งเสริมสุขภาพตำบลโคกพุทรา</v>
          </cell>
        </row>
        <row r="3522">
          <cell r="A3522" t="str">
            <v>โรงพยาบาลส่งเสริมสุขภาพตำบลจรเข้ร้อง</v>
          </cell>
        </row>
        <row r="3523">
          <cell r="A3523" t="str">
            <v>โรงพยาบาลส่งเสริมสุขภาพตำบลจำปาหล่อ</v>
          </cell>
        </row>
        <row r="3524">
          <cell r="A3524" t="str">
            <v>โรงพยาบาลส่งเสริมสุขภาพตำบลจำลอง</v>
          </cell>
        </row>
        <row r="3525">
          <cell r="A3525" t="str">
            <v>โรงพยาบาลส่งเสริมสุขภาพตำบลชะไว</v>
          </cell>
        </row>
        <row r="3526">
          <cell r="A3526" t="str">
            <v>โรงพยาบาลส่งเสริมสุขภาพตำบลชัยฤทธิ์</v>
          </cell>
        </row>
        <row r="3527">
          <cell r="A3527" t="str">
            <v>โรงพยาบาลส่งเสริมสุขภาพตำบลไชยภูมิ</v>
          </cell>
        </row>
        <row r="3528">
          <cell r="A3528" t="str">
            <v>โรงพยาบาลส่งเสริมสุขภาพตำบลตรีณรงค์</v>
          </cell>
        </row>
        <row r="3529">
          <cell r="A3529" t="str">
            <v>โรงพยาบาลส่งเสริมสุขภาพตำบลตลาดกรวด</v>
          </cell>
        </row>
        <row r="3530">
          <cell r="A3530" t="str">
            <v>โรงพยาบาลส่งเสริมสุขภาพตำบลตลาดใหม่</v>
          </cell>
        </row>
        <row r="3531">
          <cell r="A3531" t="str">
            <v>โรงพยาบาลส่งเสริมสุขภาพตำบลทางพระ</v>
          </cell>
        </row>
        <row r="3532">
          <cell r="A3532" t="str">
            <v>โรงพยาบาลส่งเสริมสุขภาพตำบลท่าช้าง</v>
          </cell>
        </row>
        <row r="3533">
          <cell r="A3533" t="str">
            <v>โรงพยาบาลส่งเสริมสุขภาพตำบลเทวราช</v>
          </cell>
        </row>
        <row r="3534">
          <cell r="A3534" t="str">
            <v>โรงพยาบาลส่งเสริมสุขภาพตำบลนรสิงห์</v>
          </cell>
        </row>
        <row r="3535">
          <cell r="A3535" t="str">
            <v>โรงพยาบาลส่งเสริมสุขภาพตำบลบ่อแร่</v>
          </cell>
        </row>
        <row r="3536">
          <cell r="A3536" t="str">
            <v>โรงพยาบาลส่งเสริมสุขภาพตำบลบางจัก</v>
          </cell>
        </row>
        <row r="3537">
          <cell r="A3537" t="str">
            <v>โรงพยาบาลส่งเสริมสุขภาพตำบลบางเจ้าฉ่า</v>
          </cell>
        </row>
        <row r="3538">
          <cell r="A3538" t="str">
            <v>โรงพยาบาลส่งเสริมสุขภาพตำบลบางปลากด</v>
          </cell>
        </row>
        <row r="3539">
          <cell r="A3539" t="str">
            <v>โรงพยาบาลส่งเสริมสุขภาพตำบลบางพลับ</v>
          </cell>
        </row>
        <row r="3540">
          <cell r="A3540" t="str">
            <v>โรงพยาบาลส่งเสริมสุขภาพตำบลบางระกำ</v>
          </cell>
        </row>
        <row r="3541">
          <cell r="A3541" t="str">
            <v>โรงพยาบาลส่งเสริมสุขภาพตำบลบางเสด็จ</v>
          </cell>
        </row>
        <row r="3542">
          <cell r="A3542" t="str">
            <v>โรงพยาบาลส่งเสริมสุขภาพตำบลบ้านแก้วกระจ่าง</v>
          </cell>
        </row>
        <row r="3543">
          <cell r="A3543" t="str">
            <v>โรงพยาบาลส่งเสริมสุขภาพตำบลบ้านน้ำพุ ตำบลบางจัก</v>
          </cell>
        </row>
        <row r="3544">
          <cell r="A3544" t="str">
            <v>โรงพยาบาลส่งเสริมสุขภาพตำบลบ้านเบิก</v>
          </cell>
        </row>
        <row r="3545">
          <cell r="A3545" t="str">
            <v>โรงพยาบาลส่งเสริมสุขภาพตำบลบ้านพราน</v>
          </cell>
        </row>
        <row r="3546">
          <cell r="A3546" t="str">
            <v>โรงพยาบาลส่งเสริมสุขภาพตำบลบ้านพายทอง</v>
          </cell>
        </row>
        <row r="3547">
          <cell r="A3547" t="str">
            <v>โรงพยาบาลส่งเสริมสุขภาพตำบลบ้านโพธิ์เอน</v>
          </cell>
        </row>
        <row r="3548">
          <cell r="A3548" t="str">
            <v>โรงพยาบาลส่งเสริมสุขภาพตำบลบ้านยาง ตำบลหัวไผ่</v>
          </cell>
        </row>
        <row r="3549">
          <cell r="A3549" t="str">
            <v>โรงพยาบาลส่งเสริมสุขภาพตำบลบ้านรี</v>
          </cell>
        </row>
        <row r="3550">
          <cell r="A3550" t="str">
            <v>โรงพยาบาลส่งเสริมสุขภาพตำบลบ้านเลน</v>
          </cell>
        </row>
        <row r="3551">
          <cell r="A3551" t="str">
            <v>โรงพยาบาลส่งเสริมสุขภาพตำบลบ้านสามโก้</v>
          </cell>
        </row>
        <row r="3552">
          <cell r="A3552" t="str">
            <v>โรงพยาบาลส่งเสริมสุขภาพตำบลบ้านหัวงิ้ว ตำบลคำหยาด</v>
          </cell>
        </row>
        <row r="3553">
          <cell r="A3553" t="str">
            <v>โรงพยาบาลส่งเสริมสุขภาพตำบลบ้านแห</v>
          </cell>
        </row>
        <row r="3554">
          <cell r="A3554" t="str">
            <v>โรงพยาบาลส่งเสริมสุขภาพตำบลบ้านอิฐ</v>
          </cell>
        </row>
        <row r="3555">
          <cell r="A3555" t="str">
            <v>โรงพยาบาลส่งเสริมสุขภาพตำบลป่างิ้ว</v>
          </cell>
        </row>
        <row r="3556">
          <cell r="A3556" t="str">
            <v>โรงพยาบาลส่งเสริมสุขภาพตำบลป่าโมก</v>
          </cell>
        </row>
        <row r="3557">
          <cell r="A3557" t="str">
            <v>โรงพยาบาลส่งเสริมสุขภาพตำบลโผงเผง</v>
          </cell>
        </row>
        <row r="3558">
          <cell r="A3558" t="str">
            <v>โรงพยาบาลส่งเสริมสุขภาพตำบลไผ่จำศีล</v>
          </cell>
        </row>
        <row r="3559">
          <cell r="A3559" t="str">
            <v>โรงพยาบาลส่งเสริมสุขภาพตำบลไผ่ดำพัฒนา</v>
          </cell>
        </row>
        <row r="3560">
          <cell r="A3560" t="str">
            <v>โรงพยาบาลส่งเสริมสุขภาพตำบลไผ่วง</v>
          </cell>
        </row>
        <row r="3561">
          <cell r="A3561" t="str">
            <v>โรงพยาบาลส่งเสริมสุขภาพตำบลโพธิ์ม่วงพันธ์</v>
          </cell>
        </row>
        <row r="3562">
          <cell r="A3562" t="str">
            <v>โรงพยาบาลส่งเสริมสุขภาพตำบลโพธิ์รังนก</v>
          </cell>
        </row>
        <row r="3563">
          <cell r="A3563" t="str">
            <v>โรงพยาบาลส่งเสริมสุขภาพตำบลโพสะ</v>
          </cell>
        </row>
        <row r="3564">
          <cell r="A3564" t="str">
            <v>โรงพยาบาลส่งเสริมสุขภาพตำบลมงคลธรรมนิมิต</v>
          </cell>
        </row>
        <row r="3565">
          <cell r="A3565" t="str">
            <v>โรงพยาบาลส่งเสริมสุขภาพตำบลม่วงเตี้ย</v>
          </cell>
        </row>
        <row r="3566">
          <cell r="A3566" t="str">
            <v>โรงพยาบาลส่งเสริมสุขภาพตำบลมหาดไทย</v>
          </cell>
        </row>
        <row r="3567">
          <cell r="A3567" t="str">
            <v>โรงพยาบาลส่งเสริมสุขภาพตำบลยางซ้าย</v>
          </cell>
        </row>
        <row r="3568">
          <cell r="A3568" t="str">
            <v>โรงพยาบาลส่งเสริมสุขภาพตำบลย่านซื่อ</v>
          </cell>
        </row>
        <row r="3569">
          <cell r="A3569" t="str">
            <v>โรงพยาบาลส่งเสริมสุขภาพตำบลยี่ล้น</v>
          </cell>
        </row>
        <row r="3570">
          <cell r="A3570" t="str">
            <v>โรงพยาบาลส่งเสริมสุขภาพตำบลราชสถิตย์</v>
          </cell>
        </row>
        <row r="3571">
          <cell r="A3571" t="str">
            <v>โรงพยาบาลส่งเสริมสุขภาพตำบลราษฏรพัฒนา</v>
          </cell>
        </row>
        <row r="3572">
          <cell r="A3572" t="str">
            <v>โรงพยาบาลส่งเสริมสุขภาพตำบลรำมะสัก</v>
          </cell>
        </row>
        <row r="3573">
          <cell r="A3573" t="str">
            <v>โรงพยาบาลส่งเสริมสุขภาพตำบลโรงช้าง</v>
          </cell>
        </row>
        <row r="3574">
          <cell r="A3574" t="str">
            <v>โรงพยาบาลส่งเสริมสุขภาพตำบลวังน้ำเย็น</v>
          </cell>
        </row>
        <row r="3575">
          <cell r="A3575" t="str">
            <v>โรงพยาบาลส่งเสริมสุขภาพตำบลศรีพราน</v>
          </cell>
        </row>
        <row r="3576">
          <cell r="A3576" t="str">
            <v>โรงพยาบาลส่งเสริมสุขภาพตำบลศาลาแดง</v>
          </cell>
        </row>
        <row r="3577">
          <cell r="A3577" t="str">
            <v>โรงพยาบาลส่งเสริมสุขภาพตำบลสามง่าม</v>
          </cell>
        </row>
        <row r="3578">
          <cell r="A3578" t="str">
            <v>โรงพยาบาลส่งเสริมสุขภาพตำบลสายทอง</v>
          </cell>
        </row>
        <row r="3579">
          <cell r="A3579" t="str">
            <v>โรงพยาบาลส่งเสริมสุขภาพตำบลสาวร้องไห้</v>
          </cell>
        </row>
        <row r="3580">
          <cell r="A3580" t="str">
            <v>โรงพยาบาลส่งเสริมสุขภาพตำบลสีบัวทอง</v>
          </cell>
        </row>
        <row r="3581">
          <cell r="A3581" t="str">
            <v>โรงพยาบาลส่งเสริมสุขภาพตำบลสี่ร้อย</v>
          </cell>
        </row>
        <row r="3582">
          <cell r="A3582" t="str">
            <v>โรงพยาบาลส่งเสริมสุขภาพตำบลหนองแม่ไก่</v>
          </cell>
        </row>
        <row r="3583">
          <cell r="A3583" t="str">
            <v>โรงพยาบาลส่งเสริมสุขภาพตำบลหลักแก้ว</v>
          </cell>
        </row>
        <row r="3584">
          <cell r="A3584" t="str">
            <v>โรงพยาบาลส่งเสริมสุขภาพตำบลหลักฟ้า</v>
          </cell>
        </row>
        <row r="3585">
          <cell r="A3585" t="str">
            <v>โรงพยาบาลส่งเสริมสุขภาพตำบลห้วยคันแหลน</v>
          </cell>
        </row>
        <row r="3586">
          <cell r="A3586" t="str">
            <v>โรงพยาบาลส่งเสริมสุขภาพตำบลห้วยไผ่</v>
          </cell>
        </row>
        <row r="3587">
          <cell r="A3587" t="str">
            <v>โรงพยาบาลส่งเสริมสุขภาพตำบลหัวตะพาน</v>
          </cell>
        </row>
        <row r="3588">
          <cell r="A3588" t="str">
            <v>โรงพยาบาลส่งเสริมสุขภาพตำบลหัวไผ่</v>
          </cell>
        </row>
        <row r="3589">
          <cell r="A3589" t="str">
            <v>โรงพยาบาลส่งเสริมสุขภาพตำบลองครักษ์</v>
          </cell>
        </row>
        <row r="3590">
          <cell r="A3590" t="str">
            <v>โรงพยาบาลส่งเสริมสุขภาพตำบลอบทม</v>
          </cell>
        </row>
        <row r="3591">
          <cell r="A3591" t="str">
            <v>โรงพยาบาลส่งเสริมสุขภาพตำบลอินทประมูล</v>
          </cell>
        </row>
        <row r="3592">
          <cell r="A3592" t="str">
            <v>โรงพยาบาลส่งเสริมสุขภาพตำบลเอกราช</v>
          </cell>
        </row>
        <row r="3593">
          <cell r="A3593" t="str">
            <v>สถานีอนามัยเฉลิมพระเกียรติ 60 พรรษา นวมินทราชินี</v>
          </cell>
        </row>
        <row r="3594">
          <cell r="A3594" t="str">
            <v>สำนักงานสาธารณสุขอำเภอบ้านนา</v>
          </cell>
        </row>
        <row r="3595">
          <cell r="A3595" t="str">
            <v>สำนักงานสาธารณสุขอำเภอปากพลี</v>
          </cell>
        </row>
        <row r="3596">
          <cell r="A3596" t="str">
            <v>สำนักงานสาธารณสุขอำเภอเมืองนครนายก</v>
          </cell>
        </row>
        <row r="3597">
          <cell r="A3597" t="str">
            <v>สำนักงานสาธารณสุขอำเภอองครักษ์</v>
          </cell>
        </row>
        <row r="3598">
          <cell r="A3598" t="str">
            <v>สำนักงานสาธารณสุขอำเภอไทรน้อย</v>
          </cell>
        </row>
        <row r="3599">
          <cell r="A3599" t="str">
            <v>สำนักงานสาธารณสุขอำเภอบางกรวย</v>
          </cell>
        </row>
        <row r="3600">
          <cell r="A3600" t="str">
            <v>สำนักงานสาธารณสุขอำเภอบางบัวทอง</v>
          </cell>
        </row>
        <row r="3601">
          <cell r="A3601" t="str">
            <v>สำนักงานสาธารณสุขอำเภอบางใหญ่</v>
          </cell>
        </row>
        <row r="3602">
          <cell r="A3602" t="str">
            <v>สำนักงานสาธารณสุขอำเภอปากเกร็ด</v>
          </cell>
        </row>
        <row r="3603">
          <cell r="A3603" t="str">
            <v>สำนักงานสาธารณสุขอำเภอเมืองนนทบุรี</v>
          </cell>
        </row>
        <row r="3604">
          <cell r="A3604" t="str">
            <v>สำนักงานสาธารณสุขอำเภอคลองหลวง</v>
          </cell>
        </row>
        <row r="3605">
          <cell r="A3605" t="str">
            <v>สำนักงานสาธารณสุขอำเภอธัญบุรี</v>
          </cell>
        </row>
        <row r="3606">
          <cell r="A3606" t="str">
            <v>สำนักงานสาธารณสุขอำเภอเมืองปทุมธานี</v>
          </cell>
        </row>
        <row r="3607">
          <cell r="A3607" t="str">
            <v>สำนักงานสาธารณสุขอำเภอลาดหลุมแก้ว</v>
          </cell>
        </row>
        <row r="3608">
          <cell r="A3608" t="str">
            <v>สำนักงานสาธารณสุขอำเภอลำลูกกา</v>
          </cell>
        </row>
        <row r="3609">
          <cell r="A3609" t="str">
            <v>สำนักงานสาธารณสุขอำเภอสามโคก</v>
          </cell>
        </row>
        <row r="3610">
          <cell r="A3610" t="str">
            <v>สำนักงานสาธารณสุขอำเภอหนองเสือ</v>
          </cell>
        </row>
        <row r="3611">
          <cell r="A3611" t="str">
            <v>สำนักงานสาธารณสุขอำเภอท่าเรือ</v>
          </cell>
        </row>
        <row r="3612">
          <cell r="A3612" t="str">
            <v>สำนักงานสาธารณสุขอำเภอนครหลวง</v>
          </cell>
        </row>
        <row r="3613">
          <cell r="A3613" t="str">
            <v>สำนักงานสาธารณสุขอำเภอบางซ้าย</v>
          </cell>
        </row>
        <row r="3614">
          <cell r="A3614" t="str">
            <v>สำนักงานสาธารณสุขอำเภอบางไทร</v>
          </cell>
        </row>
        <row r="3615">
          <cell r="A3615" t="str">
            <v>สำนักงานสาธารณสุขอำเภอบางบาล</v>
          </cell>
        </row>
        <row r="3616">
          <cell r="A3616" t="str">
            <v>สำนักงานสาธารณสุขอำเภอบางปะหัน</v>
          </cell>
        </row>
        <row r="3617">
          <cell r="A3617" t="str">
            <v>สำนักงานสาธารณสุขอำเภอบางปะอิน</v>
          </cell>
        </row>
        <row r="3618">
          <cell r="A3618" t="str">
            <v>สำนักงานสาธารณสุขอำเภอบ้านแพรก</v>
          </cell>
        </row>
        <row r="3619">
          <cell r="A3619" t="str">
            <v>สำนักงานสาธารณสุขอำเภอผักไห่</v>
          </cell>
        </row>
        <row r="3620">
          <cell r="A3620" t="str">
            <v>สำนักงานสาธารณสุขอำเภอพระนครศรีอยุธยา</v>
          </cell>
        </row>
        <row r="3621">
          <cell r="A3621" t="str">
            <v>สำนักงานสาธารณสุขอำเภอภาชี</v>
          </cell>
        </row>
        <row r="3622">
          <cell r="A3622" t="str">
            <v>สำนักงานสาธารณสุขอำเภอมหาราช</v>
          </cell>
        </row>
        <row r="3623">
          <cell r="A3623" t="str">
            <v>สำนักงานสาธารณสุขอำเภอลาดบัวหลวง</v>
          </cell>
        </row>
        <row r="3624">
          <cell r="A3624" t="str">
            <v>สำนักงานสาธารณสุขอำเภอวังน้อย</v>
          </cell>
        </row>
        <row r="3625">
          <cell r="A3625" t="str">
            <v>สำนักงานสาธารณสุขอำเภอเสนา</v>
          </cell>
        </row>
        <row r="3626">
          <cell r="A3626" t="str">
            <v>สำนักงานสาธารณสุขอำเภออุทัย</v>
          </cell>
        </row>
        <row r="3627">
          <cell r="A3627" t="str">
            <v>สำนักงานสาธารณสุขอำเภอโคกเจริญ</v>
          </cell>
        </row>
        <row r="3628">
          <cell r="A3628" t="str">
            <v>สำนักงานสาธารณสุขอำเภอโคกสำโรง</v>
          </cell>
        </row>
        <row r="3629">
          <cell r="A3629" t="str">
            <v>สำนักงานสาธารณสุขอำเภอชัยบาดาล</v>
          </cell>
        </row>
        <row r="3630">
          <cell r="A3630" t="str">
            <v>สำนักงานสาธารณสุขอำเภอท่าวุ้ง</v>
          </cell>
        </row>
        <row r="3631">
          <cell r="A3631" t="str">
            <v>สำนักงานสาธารณสุขอำเภอท่าหลวง</v>
          </cell>
        </row>
        <row r="3632">
          <cell r="A3632" t="str">
            <v>สำนักงานสาธารณสุขอำเภอบ้านหมี่</v>
          </cell>
        </row>
        <row r="3633">
          <cell r="A3633" t="str">
            <v>สำนักงานสาธารณสุขอำเภอพัฒนานิคม</v>
          </cell>
        </row>
        <row r="3634">
          <cell r="A3634" t="str">
            <v>สำนักงานสาธารณสุขอำเภอเมืองลพบุรี</v>
          </cell>
        </row>
        <row r="3635">
          <cell r="A3635" t="str">
            <v>สำนักงานสาธารณสุขอำเภอลำสนธิ</v>
          </cell>
        </row>
        <row r="3636">
          <cell r="A3636" t="str">
            <v>สำนักงานสาธารณสุขอำเภอสระโบสถ์</v>
          </cell>
        </row>
        <row r="3637">
          <cell r="A3637" t="str">
            <v>สำนักงานสาธารณสุขอำเภอหนองม่วง</v>
          </cell>
        </row>
        <row r="3638">
          <cell r="A3638" t="str">
            <v>สำนักงานสาธารณสุขอำเภอแก่งคอย</v>
          </cell>
        </row>
        <row r="3639">
          <cell r="A3639" t="str">
            <v>สำนักงานสาธารณสุขอำเภอเฉลิมพระเกียรติ</v>
          </cell>
        </row>
        <row r="3640">
          <cell r="A3640" t="str">
            <v>สำนักงานสาธารณสุขอำเภอดอนพุด</v>
          </cell>
        </row>
        <row r="3641">
          <cell r="A3641" t="str">
            <v>สำนักงานสาธารณสุขอำเภอบ้านหมอ</v>
          </cell>
        </row>
        <row r="3642">
          <cell r="A3642" t="str">
            <v>สำนักงานสาธารณสุขอำเภอพระพุทธบาท</v>
          </cell>
        </row>
        <row r="3643">
          <cell r="A3643" t="str">
            <v>สำนักงานสาธารณสุขอำเภอมวกเหล็ก</v>
          </cell>
        </row>
        <row r="3644">
          <cell r="A3644" t="str">
            <v>สำนักงานสาธารณสุขอำเภอเมืองสระบุรี</v>
          </cell>
        </row>
        <row r="3645">
          <cell r="A3645" t="str">
            <v>สำนักงานสาธารณสุขอำเภอวังม่วง</v>
          </cell>
        </row>
        <row r="3646">
          <cell r="A3646" t="str">
            <v>สำนักงานสาธารณสุขอำเภอวิหารแดง</v>
          </cell>
        </row>
        <row r="3647">
          <cell r="A3647" t="str">
            <v>สำนักงานสาธารณสุขอำเภอเสาไห้</v>
          </cell>
        </row>
        <row r="3648">
          <cell r="A3648" t="str">
            <v>สำนักงานสาธารณสุขอำเภอหนองแค</v>
          </cell>
        </row>
        <row r="3649">
          <cell r="A3649" t="str">
            <v>สำนักงานสาธารณสุขอำเภอหนองแซง</v>
          </cell>
        </row>
        <row r="3650">
          <cell r="A3650" t="str">
            <v>สำนักงานสาธารณสุขอำเภอหนองโดน</v>
          </cell>
        </row>
        <row r="3651">
          <cell r="A3651" t="str">
            <v>สำนักงานสาธารณสุขอำเภอค่ายบางระจัน</v>
          </cell>
        </row>
        <row r="3652">
          <cell r="A3652" t="str">
            <v>สำนักงานสาธารณสุขอำเภอท่าช้าง</v>
          </cell>
        </row>
        <row r="3653">
          <cell r="A3653" t="str">
            <v>สำนักงานสาธารณสุขอำเภอบางระจัน</v>
          </cell>
        </row>
        <row r="3654">
          <cell r="A3654" t="str">
            <v>สำนักงานสาธารณสุขอำเภอพรหมบุรี</v>
          </cell>
        </row>
        <row r="3655">
          <cell r="A3655" t="str">
            <v>สำนักงานสาธารณสุขอำเภอเมืองสิงห์บุรี</v>
          </cell>
        </row>
        <row r="3656">
          <cell r="A3656" t="str">
            <v>สำนักงานสาธารณสุขอำเภออินทร์บุรี</v>
          </cell>
        </row>
        <row r="3657">
          <cell r="A3657" t="str">
            <v>สำนักงานสาธารณสุขอำเภอไชโย</v>
          </cell>
        </row>
        <row r="3658">
          <cell r="A3658" t="str">
            <v>สำนักงานสาธารณสุขอำเภอป่าโมก</v>
          </cell>
        </row>
        <row r="3659">
          <cell r="A3659" t="str">
            <v>สำนักงานสาธารณสุขอำเภอโพธิ์ทอง</v>
          </cell>
        </row>
        <row r="3660">
          <cell r="A3660" t="str">
            <v>สำนักงานสาธารณสุขอำเภอเมืองอ่างทอง</v>
          </cell>
        </row>
        <row r="3661">
          <cell r="A3661" t="str">
            <v>สำนักงานสาธารณสุขอำเภอวิเศษชัยชาญ</v>
          </cell>
        </row>
        <row r="3662">
          <cell r="A3662" t="str">
            <v>สำนักงานสาธารณสุขอำเภอสามโก้</v>
          </cell>
        </row>
        <row r="3663">
          <cell r="A3663" t="str">
            <v>สำนักงานสาธารณสุขอำเภอแสวงหา</v>
          </cell>
        </row>
        <row r="3664">
          <cell r="A3664" t="str">
            <v>สำนักงานสาธารณสุขจังหวัดนครนายก</v>
          </cell>
        </row>
        <row r="3665">
          <cell r="A3665" t="str">
            <v>สำนักงานสาธารณสุขจังหวัดนนทบุรี</v>
          </cell>
        </row>
        <row r="3666">
          <cell r="A3666" t="str">
            <v>สำนักงานสาธารณสุขจังหวัดปทุมธานี</v>
          </cell>
        </row>
        <row r="3667">
          <cell r="A3667" t="str">
            <v>สำนักงานสาธารณสุขจังหวัดพระนครศรีอยุธยา</v>
          </cell>
        </row>
        <row r="3668">
          <cell r="A3668" t="str">
            <v>สำนักงานสาธารณสุขจังหวัดลพบุรี</v>
          </cell>
        </row>
        <row r="3669">
          <cell r="A3669" t="str">
            <v>สำนักงานสาธารณสุขจังหวัดสระบุรี</v>
          </cell>
        </row>
        <row r="3670">
          <cell r="A3670" t="str">
            <v>สำนักงานสาธารณสุขจังหวัดสิงห์บุรี</v>
          </cell>
        </row>
        <row r="3671">
          <cell r="A3671" t="str">
            <v>สำนักงานสาธารณสุขจังหวัดอ่างทอง</v>
          </cell>
        </row>
        <row r="3672">
          <cell r="A3672" t="str">
            <v>โรงพยาบาลพหลพลพยุหเสนา</v>
          </cell>
        </row>
        <row r="3673">
          <cell r="A3673" t="str">
            <v>โรงพยาบาลมะการักษ์</v>
          </cell>
        </row>
        <row r="3674">
          <cell r="A3674" t="str">
            <v>โรงพยาบาลทองผาภูมิ</v>
          </cell>
        </row>
        <row r="3675">
          <cell r="A3675" t="str">
            <v>โรงพยาบาลสมเด็จพระสังฆราชองค์ที่๑๙</v>
          </cell>
        </row>
        <row r="3676">
          <cell r="A3676" t="str">
            <v>โรงพยาบาลบ่อพลอย</v>
          </cell>
        </row>
        <row r="3677">
          <cell r="A3677" t="str">
            <v>โรงพยาบาลเจ้าคุณไพบูลย์พนมทวน</v>
          </cell>
        </row>
        <row r="3678">
          <cell r="A3678" t="str">
            <v>โรงพยาบาลด่านมะขามเตี้ย</v>
          </cell>
        </row>
        <row r="3679">
          <cell r="A3679" t="str">
            <v>โรงพยาบาลท่ากระดาน</v>
          </cell>
        </row>
        <row r="3680">
          <cell r="A3680" t="str">
            <v>โรงพยาบาลไทรโยค</v>
          </cell>
        </row>
        <row r="3681">
          <cell r="A3681" t="str">
            <v>โรงพยาบาลเลาขวัญ</v>
          </cell>
        </row>
        <row r="3682">
          <cell r="A3682" t="str">
            <v>โรงพยาบาลสถานพระบารมี</v>
          </cell>
        </row>
        <row r="3683">
          <cell r="A3683" t="str">
            <v>โรงพยาบาลสมเด็จพระปิยมหาราชรมณียเขต</v>
          </cell>
        </row>
        <row r="3684">
          <cell r="A3684" t="str">
            <v>โรงพยาบาลสังขละบุรี</v>
          </cell>
        </row>
        <row r="3685">
          <cell r="A3685" t="str">
            <v>โรงพยาบาลห้วยกระเจาเฉลิมพระเกียรติ ๘๐ พรรษา</v>
          </cell>
        </row>
        <row r="3686">
          <cell r="A3686" t="str">
            <v>โรงพยาบาลศุกร์ศิริศรีสวัสดิ์</v>
          </cell>
        </row>
        <row r="3687">
          <cell r="A3687" t="str">
            <v>โรงพยาบาลหนองปรือ</v>
          </cell>
        </row>
        <row r="3688">
          <cell r="A3688" t="str">
            <v>โรงพยาบาลนครปฐม</v>
          </cell>
        </row>
        <row r="3689">
          <cell r="A3689" t="str">
            <v>โรงพยาบาลสามพราน</v>
          </cell>
        </row>
        <row r="3690">
          <cell r="A3690" t="str">
            <v>โรงพยาบาลกำแพงแสน</v>
          </cell>
        </row>
        <row r="3691">
          <cell r="A3691" t="str">
            <v>โรงพยาบาลบางเลน</v>
          </cell>
        </row>
        <row r="3692">
          <cell r="A3692" t="str">
            <v>โรงพยาบาลดอนตูม</v>
          </cell>
        </row>
        <row r="3693">
          <cell r="A3693" t="str">
            <v>โรงพยาบาลนครชัยศรี</v>
          </cell>
        </row>
        <row r="3694">
          <cell r="A3694" t="str">
            <v>โรงพยาบาลพุทธมณฑล</v>
          </cell>
        </row>
        <row r="3695">
          <cell r="A3695" t="str">
            <v>โรงพยาบาลหลวงพ่อเปิ่น</v>
          </cell>
        </row>
        <row r="3696">
          <cell r="A3696" t="str">
            <v>โรงพยาบาลห้วยพลู</v>
          </cell>
        </row>
        <row r="3697">
          <cell r="A3697" t="str">
            <v>โรงพยาบาลประจวบคีรีขันธ์</v>
          </cell>
        </row>
        <row r="3698">
          <cell r="A3698" t="str">
            <v>โรงพยาบาลหัวหิน</v>
          </cell>
        </row>
        <row r="3699">
          <cell r="A3699" t="str">
            <v>โรงพยาบาลบางสะพาน</v>
          </cell>
        </row>
        <row r="3700">
          <cell r="A3700" t="str">
            <v>โรงพยาบาลกุยบุรี</v>
          </cell>
        </row>
        <row r="3701">
          <cell r="A3701" t="str">
            <v>โรงพยาบาลทับสะแก</v>
          </cell>
        </row>
        <row r="3702">
          <cell r="A3702" t="str">
            <v>โรงพยาบาลบางสะพานน้อย</v>
          </cell>
        </row>
        <row r="3703">
          <cell r="A3703" t="str">
            <v>โรงพยาบาลปราณบุรี</v>
          </cell>
        </row>
        <row r="3704">
          <cell r="A3704" t="str">
            <v>โรงพยาบาลสามร้อยยอด</v>
          </cell>
        </row>
        <row r="3705">
          <cell r="A3705" t="str">
            <v>โรงพยาบาลพระจอมเกล้า</v>
          </cell>
        </row>
        <row r="3706">
          <cell r="A3706" t="str">
            <v>โรงพยาบาลชะอำ</v>
          </cell>
        </row>
        <row r="3707">
          <cell r="A3707" t="str">
            <v>โรงพยาบาลท่ายาง</v>
          </cell>
        </row>
        <row r="3708">
          <cell r="A3708" t="str">
            <v>โรงพยาบาลแก่งกระจาน</v>
          </cell>
        </row>
        <row r="3709">
          <cell r="A3709" t="str">
            <v>โรงพยาบาลเขาย้อย</v>
          </cell>
        </row>
        <row r="3710">
          <cell r="A3710" t="str">
            <v>โรงพยาบาลบ้านลาด</v>
          </cell>
        </row>
        <row r="3711">
          <cell r="A3711" t="str">
            <v>โรงพยาบาลบ้านแหลม</v>
          </cell>
        </row>
        <row r="3712">
          <cell r="A3712" t="str">
            <v>โรงพยาบาลหนองหญ้าปล้อง</v>
          </cell>
        </row>
        <row r="3713">
          <cell r="A3713" t="str">
            <v>โรงพยาบาลราชบุรี</v>
          </cell>
        </row>
        <row r="3714">
          <cell r="A3714" t="str">
            <v>โรงพยาบาลบ้านโป่ง</v>
          </cell>
        </row>
        <row r="3715">
          <cell r="A3715" t="str">
            <v>โรงพยาบาลดำเนินสะดวก</v>
          </cell>
        </row>
        <row r="3716">
          <cell r="A3716" t="str">
            <v>โรงพยาบาลโพธาราม</v>
          </cell>
        </row>
        <row r="3717">
          <cell r="A3717" t="str">
            <v>โรงพยาบาลสมเด็จพระยุพราชจอมบึง</v>
          </cell>
        </row>
        <row r="3718">
          <cell r="A3718" t="str">
            <v>โรงพยาบาลเจ็ดเสมียน</v>
          </cell>
        </row>
        <row r="3719">
          <cell r="A3719" t="str">
            <v>โรงพยาบาลบางแพ</v>
          </cell>
        </row>
        <row r="3720">
          <cell r="A3720" t="str">
            <v>โรงพยาบาลปากท่อ</v>
          </cell>
        </row>
        <row r="3721">
          <cell r="A3721" t="str">
            <v>โรงพยาบาลวัดเพลง</v>
          </cell>
        </row>
        <row r="3722">
          <cell r="A3722" t="str">
            <v>โรงพยาบาลสวนผึ้ง</v>
          </cell>
        </row>
        <row r="3723">
          <cell r="A3723" t="str">
            <v>โรงพยาบาลบ้านคา</v>
          </cell>
        </row>
        <row r="3724">
          <cell r="A3724" t="str">
            <v>โรงพยาบาลสมเด็จพระพุทธเลิศหล้า</v>
          </cell>
        </row>
        <row r="3725">
          <cell r="A3725" t="str">
            <v>โรงพยาบาลนภาลัย</v>
          </cell>
        </row>
        <row r="3726">
          <cell r="A3726" t="str">
            <v>โรงพยาบาลอัมพวา</v>
          </cell>
        </row>
        <row r="3727">
          <cell r="A3727" t="str">
            <v>โรงพยาบาลสมุทรสาคร</v>
          </cell>
        </row>
        <row r="3728">
          <cell r="A3728" t="str">
            <v>โรงพยาบาลกระทุ่มแบน</v>
          </cell>
        </row>
        <row r="3729">
          <cell r="A3729" t="str">
            <v>โรงพยาบาลเจ้าพระยายมราช</v>
          </cell>
        </row>
        <row r="3730">
          <cell r="A3730" t="str">
            <v>โรงพยาบาลสมเด็จพระสังฆราชองค์ที่๑๗</v>
          </cell>
        </row>
        <row r="3731">
          <cell r="A3731" t="str">
            <v>โรงพยาบาลอู่ทอง</v>
          </cell>
        </row>
        <row r="3732">
          <cell r="A3732" t="str">
            <v>โรงพยาบาลด่านช้าง</v>
          </cell>
        </row>
        <row r="3733">
          <cell r="A3733" t="str">
            <v>โรงพยาบาลเดิมบางนางบวช</v>
          </cell>
        </row>
        <row r="3734">
          <cell r="A3734" t="str">
            <v>โรงพยาบาลดอนเจดีย์</v>
          </cell>
        </row>
        <row r="3735">
          <cell r="A3735" t="str">
            <v>โรงพยาบาลบางปลาม้า</v>
          </cell>
        </row>
        <row r="3736">
          <cell r="A3736" t="str">
            <v>โรงพยาบาลศรีประจันต์</v>
          </cell>
        </row>
        <row r="3737">
          <cell r="A3737" t="str">
            <v>โรงพยาบาลสามชุก</v>
          </cell>
        </row>
        <row r="3738">
          <cell r="A3738" t="str">
            <v>โรงพยาบาลหนองหญ้าไซ</v>
          </cell>
        </row>
        <row r="3739">
          <cell r="A3739" t="str">
            <v>โรงพยาบาลส่งเสริมสุขภาพตำบลช่องด่าน</v>
          </cell>
        </row>
        <row r="3740">
          <cell r="A3740" t="str">
            <v>โรงพยาบาลส่งเสริมสุขภาพตำบลทัพพระยา</v>
          </cell>
        </row>
        <row r="3741">
          <cell r="A3741" t="str">
            <v>โรงพยาบาลส่งเสริมสุขภาพตำบลนพกิจโกศล ตำบลหนองตากยา</v>
          </cell>
        </row>
        <row r="3742">
          <cell r="A3742" t="str">
            <v>โรงพยาบาลส่งเสริมสุขภาพตำบลบ้านกระต่ายเต้น ตำบลท่าไม้</v>
          </cell>
        </row>
        <row r="3743">
          <cell r="A3743" t="str">
            <v>โรงพยาบาลส่งเสริมสุขภาพตำบลบ้านกร่างทอง ตำบลทุ่งทอง</v>
          </cell>
        </row>
        <row r="3744">
          <cell r="A3744" t="str">
            <v>โรงพยาบาลส่งเสริมสุขภาพตำบลบ้านกองม่องทะ ตำบลไล่โว่</v>
          </cell>
        </row>
        <row r="3745">
          <cell r="A3745" t="str">
            <v>โรงพยาบาลส่งเสริมสุขภาพตำบลบ้านกุยมั่ง ตำบลหินดาด</v>
          </cell>
        </row>
        <row r="3746">
          <cell r="A3746" t="str">
            <v>โรงพยาบาลส่งเสริมสุขภาพตำบลบ้านกุยแหย่ ตำบลลิ่นถิ่น</v>
          </cell>
        </row>
        <row r="3747">
          <cell r="A3747" t="str">
            <v>โรงพยาบาลส่งเสริมสุขภาพตำบลบ้านเกริงกระเวีย ตำบลชะแล</v>
          </cell>
        </row>
        <row r="3748">
          <cell r="A3748" t="str">
            <v>โรงพยาบาลส่งเสริมสุขภาพตำบลบ้านเก่า ตำบลบ้านเก่า</v>
          </cell>
        </row>
        <row r="3749">
          <cell r="A3749" t="str">
            <v>โรงพยาบาลส่งเสริมสุขภาพตำบลบ้านเกาะบุก ตำบลหนองเป็ด</v>
          </cell>
        </row>
        <row r="3750">
          <cell r="A3750" t="str">
            <v>โรงพยาบาลส่งเสริมสุขภาพตำบลบ้านแก่งระเบิด ตำบลวังกระแจะ</v>
          </cell>
        </row>
        <row r="3751">
          <cell r="A3751" t="str">
            <v>โรงพยาบาลส่งเสริมสุขภาพตำบลบ้านแก่งเสี้ยน</v>
          </cell>
        </row>
        <row r="3752">
          <cell r="A3752" t="str">
            <v>โรงพยาบาลส่งเสริมสุขภาพตำบลบ้านแก่งหลวง ตำบลเกาะสำโรง</v>
          </cell>
        </row>
        <row r="3753">
          <cell r="A3753" t="str">
            <v>โรงพยาบาลส่งเสริมสุขภาพตำบลบ้านเขาช่อง ตำบลเขาสามสิบหาบ</v>
          </cell>
        </row>
        <row r="3754">
          <cell r="A3754" t="str">
            <v>โรงพยาบาลส่งเสริมสุขภาพตำบลบ้านเขาดิน ตำบลท่าล้อ</v>
          </cell>
        </row>
        <row r="3755">
          <cell r="A3755" t="str">
            <v>โรงพยาบาลส่งเสริมสุขภาพตำบลบ้านเขาตะพั้น ตำบลโคกตะบอง</v>
          </cell>
        </row>
        <row r="3756">
          <cell r="A3756" t="str">
            <v>โรงพยาบาลส่งเสริมสุขภาพตำบลบ้านเขาน้อย ตำบลเขาน้อย</v>
          </cell>
        </row>
        <row r="3757">
          <cell r="A3757" t="str">
            <v>โรงพยาบาลส่งเสริมสุขภาพตำบลบ้านเขาพุราง ตำบลปากแพรก</v>
          </cell>
        </row>
        <row r="3758">
          <cell r="A3758" t="str">
            <v>โรงพยาบาลส่งเสริมสุขภาพตำบลบ้านเขาวงพระจันทร์ ตำบลหนองฝ้าย</v>
          </cell>
        </row>
        <row r="3759">
          <cell r="A3759" t="str">
            <v>โรงพยาบาลส่งเสริมสุขภาพตำบลบ้านโคราช ตำบลรางหวาย</v>
          </cell>
        </row>
        <row r="3760">
          <cell r="A3760" t="str">
            <v>โรงพยาบาลส่งเสริมสุขภาพตำบลบ้านช่องอ้ายกาง ตำบลลุ่มส่ม</v>
          </cell>
        </row>
        <row r="3761">
          <cell r="A3761" t="str">
            <v>โรงพยาบาลส่งเสริมสุขภาพตำบลบ้านซองกาเรีย ตำบลหนองลู</v>
          </cell>
        </row>
        <row r="3762">
          <cell r="A3762" t="str">
            <v>โรงพยาบาลส่งเสริมสุขภาพตำบลบ้านดอนเจดีย์ ตำบลดอนเจดีย์</v>
          </cell>
        </row>
        <row r="3763">
          <cell r="A3763" t="str">
            <v>โรงพยาบาลส่งเสริมสุขภาพตำบลบ้านดอนชะเอม ตำบลดอนชะเอม</v>
          </cell>
        </row>
        <row r="3764">
          <cell r="A3764" t="str">
            <v>โรงพยาบาลส่งเสริมสุขภาพตำบลบ้านดอนสว่าง ตำบลกลอนโด</v>
          </cell>
        </row>
        <row r="3765">
          <cell r="A3765" t="str">
            <v>โรงพยาบาลส่งเสริมสุขภาพตำบลบ้านดอนแสลบ ตำบลดอนแสลบ</v>
          </cell>
        </row>
        <row r="3766">
          <cell r="A3766" t="str">
            <v>โรงพยาบาลส่งเสริมสุขภาพตำบลบ้านดาวดึงส์ ตำบลไทรโยค</v>
          </cell>
        </row>
        <row r="3767">
          <cell r="A3767" t="str">
            <v>โรงพยาบาลส่งเสริมสุขภาพตำบลบ้านตลาดเขต ตำบลรางหวาย</v>
          </cell>
        </row>
        <row r="3768">
          <cell r="A3768" t="str">
            <v>โรงพยาบาลส่งเสริมสุขภาพตำบลบ้านตลาดสำรอง ตำบลพังตรุ</v>
          </cell>
        </row>
        <row r="3769">
          <cell r="A3769" t="str">
            <v>โรงพยาบาลส่งเสริมสุขภาพตำบลบ้านตลุงเหนือ ตำบลหนองประดู่</v>
          </cell>
        </row>
        <row r="3770">
          <cell r="A3770" t="str">
            <v>โรงพยาบาลส่งเสริมสุขภาพตำบลบ้านตะเคียนงาม  ตำบลบ้านเก่า</v>
          </cell>
        </row>
        <row r="3771">
          <cell r="A3771" t="str">
            <v>โรงพยาบาลส่งเสริมสุขภาพตำบลบ้านถ้ำมังกรทอง</v>
          </cell>
        </row>
        <row r="3772">
          <cell r="A3772" t="str">
            <v>โรงพยาบาลส่งเสริมสุขภาพตำบลบ้านทับศิลา ตำบลช่องสะเดา</v>
          </cell>
        </row>
        <row r="3773">
          <cell r="A3773" t="str">
            <v>โรงพยาบาลส่งเสริมสุขภาพตำบลบ้านท่ากิเลน ตำบลสิงห์</v>
          </cell>
        </row>
        <row r="3774">
          <cell r="A3774" t="str">
            <v>โรงพยาบาลส่งเสริมสุขภาพตำบลบ้านท่าตะคร้อ ตำบลท่าตะคร้อ</v>
          </cell>
        </row>
        <row r="3775">
          <cell r="A3775" t="str">
            <v>โรงพยาบาลส่งเสริมสุขภาพตำบลบ้านท่าทุ่งนา ตำบลช่องสะเดา</v>
          </cell>
        </row>
        <row r="3776">
          <cell r="A3776" t="str">
            <v>โรงพยาบาลส่งเสริมสุขภาพตำบลบ้านท่าทุ่งนา ตำบลไทรโยค</v>
          </cell>
        </row>
        <row r="3777">
          <cell r="A3777" t="str">
            <v>โรงพยาบาลส่งเสริมสุขภาพตำบลบ้านท่าทุ่ม ตำบลวังด้ง</v>
          </cell>
        </row>
        <row r="3778">
          <cell r="A3778" t="str">
            <v>โรงพยาบาลส่งเสริมสุขภาพตำบลบ้านท่าโป่ง ตำบลจรเข้เผือก</v>
          </cell>
        </row>
        <row r="3779">
          <cell r="A3779" t="str">
            <v>โรงพยาบาลส่งเสริมสุขภาพตำบลบ้านท่ามะนาว ตำบลวังด้ง</v>
          </cell>
        </row>
        <row r="3780">
          <cell r="A3780" t="str">
            <v>โรงพยาบาลส่งเสริมสุขภาพตำบลบ้านท่าลำใย ตำบลเขาโจด</v>
          </cell>
        </row>
        <row r="3781">
          <cell r="A3781" t="str">
            <v>โรงพยาบาลส่งเสริมสุขภาพตำบลบ้านท่าสนุ่น ตำบลด่านแม่แฉลบ</v>
          </cell>
        </row>
        <row r="3782">
          <cell r="A3782" t="str">
            <v>โรงพยาบาลส่งเสริมสุขภาพตำบลบ้านท่าเสา ตำบลท่าเสา</v>
          </cell>
        </row>
        <row r="3783">
          <cell r="A3783" t="str">
            <v>โรงพยาบาลส่งเสริมสุขภาพตำบลบ้านท่าเสา ตำบลท่าเสา</v>
          </cell>
        </row>
        <row r="3784">
          <cell r="A3784" t="str">
            <v>โรงพยาบาลส่งเสริมสุขภาพตำบลบ้านทุ่งกระบ่ำ ตำบลทุ่งกระบ่ำ</v>
          </cell>
        </row>
        <row r="3785">
          <cell r="A3785" t="str">
            <v>โรงพยาบาลส่งเสริมสุขภาพตำบลบ้านทุ่งก้างย่าง ตำบลไทรโยค</v>
          </cell>
        </row>
        <row r="3786">
          <cell r="A3786" t="str">
            <v>โรงพยาบาลส่งเสริมสุขภาพตำบลบ้านทุ่งเรือโกลน ตำบลศรีมงคล</v>
          </cell>
        </row>
        <row r="3787">
          <cell r="A3787" t="str">
            <v>โรงพยาบาลส่งเสริมสุขภาพตำบลบ้านทุ่งสมอ ตำบลทุ่งสมอ</v>
          </cell>
        </row>
        <row r="3788">
          <cell r="A3788" t="str">
            <v>โรงพยาบาลส่งเสริมสุขภาพตำบลบ้านทุ่งเสือโทน ตำบลชะแล</v>
          </cell>
        </row>
        <row r="3789">
          <cell r="A3789" t="str">
            <v>โรงพยาบาลส่งเสริมสุขภาพตำบลบ้านไทรทอง ตำบลจรเข้เผือก</v>
          </cell>
        </row>
        <row r="3790">
          <cell r="A3790" t="str">
            <v>โรงพยาบาลส่งเสริมสุขภาพตำบลบ้านน้ำพุล่าง ตำบลเขาโจด</v>
          </cell>
        </row>
        <row r="3791">
          <cell r="A3791" t="str">
            <v>โรงพยาบาลส่งเสริมสุขภาพตำบลบ้านน้ำมุด ตำบลแม่กระบุง</v>
          </cell>
        </row>
        <row r="3792">
          <cell r="A3792" t="str">
            <v>โรงพยาบาลส่งเสริมสุขภาพตำบลบ้านบนเขาแก่งเรียง ตำบลท่ากระดาน</v>
          </cell>
        </row>
        <row r="3793">
          <cell r="A3793" t="str">
            <v>โรงพยาบาลส่งเสริมสุขภาพตำบลบ้านบ้องตี้ ตำบลบ้องตี้</v>
          </cell>
        </row>
        <row r="3794">
          <cell r="A3794" t="str">
            <v>โรงพยาบาลส่งเสริมสุขภาพตำบลบ้านบ่อระแหง ตำบลพังตรุ</v>
          </cell>
        </row>
        <row r="3795">
          <cell r="A3795" t="str">
            <v>โรงพยาบาลส่งเสริมสุขภาพตำบลบ้านเบ็ญพาด ตำบลพังตรุ</v>
          </cell>
        </row>
        <row r="3796">
          <cell r="A3796" t="str">
            <v>โรงพยาบาลส่งเสริมสุขภาพตำบลบ้านปรังกาสี ตำบลท่าขนุน</v>
          </cell>
        </row>
        <row r="3797">
          <cell r="A3797" t="str">
            <v>โรงพยาบาลส่งเสริมสุขภาพตำบลบ้านปลายนาสวน ตำบลนาสวน</v>
          </cell>
        </row>
        <row r="3798">
          <cell r="A3798" t="str">
            <v>โรงพยาบาลส่งเสริมสุขภาพตำบลบ้านโป่งช้าง ตำบลหนองปรือ</v>
          </cell>
        </row>
        <row r="3799">
          <cell r="A3799" t="str">
            <v>โรงพยาบาลส่งเสริมสุขภาพตำบลบ้านโป่งพรหม ตำบลหนองโสน</v>
          </cell>
        </row>
        <row r="3800">
          <cell r="A3800" t="str">
            <v>โรงพยาบาลส่งเสริมสุขภาพตำบลบ้านพยอมงาม ตำบลหนองปลาไหล</v>
          </cell>
        </row>
        <row r="3801">
          <cell r="A3801" t="str">
            <v>โรงพยาบาลส่งเสริมสุขภาพตำบลบ้านพระเจดีย์สามองค์ ตำบลหนองลู</v>
          </cell>
        </row>
        <row r="3802">
          <cell r="A3802" t="str">
            <v>โรงพยาบาลส่งเสริมสุขภาพตำบลบ้านพระแท่น ตำบลพระแท่น</v>
          </cell>
        </row>
        <row r="3803">
          <cell r="A3803" t="str">
            <v>โรงพยาบาลส่งเสริมสุขภาพตำบลบ้านพุเตย ตำบลท่าเสา</v>
          </cell>
        </row>
        <row r="3804">
          <cell r="A3804" t="str">
            <v>โรงพยาบาลส่งเสริมสุขภาพตำบลบ้านพุน้ำร้อน ตำบลบ้านเก่า</v>
          </cell>
        </row>
        <row r="3805">
          <cell r="A3805" t="str">
            <v>โรงพยาบาลส่งเสริมสุขภาพตำบลบ้านพุพรหม ตำบลหนองกุ่ม</v>
          </cell>
        </row>
        <row r="3806">
          <cell r="A3806" t="str">
            <v>โรงพยาบาลส่งเสริมสุขภาพตำบลบ้านโพธิ์เย็น ตำบลดอนขมิ้น</v>
          </cell>
        </row>
        <row r="3807">
          <cell r="A3807" t="str">
            <v>โรงพยาบาลส่งเสริมสุขภาพตำบลบ้านไพรงาม ตำบลห้วยกระเจา</v>
          </cell>
        </row>
        <row r="3808">
          <cell r="A3808" t="str">
            <v>โรงพยาบาลส่งเสริมสุขภาพตำบลบ้านภูเตย ตำบลชะแล</v>
          </cell>
        </row>
        <row r="3809">
          <cell r="A3809" t="str">
            <v>โรงพยาบาลส่งเสริมสุขภาพตำบลบ้านม่วงชุม ตำบลม่วงชุม</v>
          </cell>
        </row>
        <row r="3810">
          <cell r="A3810" t="str">
            <v>โรงพยาบาลส่งเสริมสุขภาพตำบลบ้านแม่น้ำน้อย ตำบลไทรโยค</v>
          </cell>
        </row>
        <row r="3811">
          <cell r="A3811" t="str">
            <v>โรงพยาบาลส่งเสริมสุขภาพตำบลบ้านยาง ตำบลท่ามะขาม</v>
          </cell>
        </row>
        <row r="3812">
          <cell r="A3812" t="str">
            <v>โรงพยาบาลส่งเสริมสุขภาพตำบลบ้านยางเกาะ  ตำบลกลอนโด</v>
          </cell>
        </row>
        <row r="3813">
          <cell r="A3813" t="str">
            <v>โรงพยาบาลส่งเสริมสุขภาพตำบลบ้านยางขาว ตำบลปรังเผล</v>
          </cell>
        </row>
        <row r="3814">
          <cell r="A3814" t="str">
            <v>โรงพยาบาลส่งเสริมสุขภาพตำบลบ้านยางม่วง ตำบลยางม่วง</v>
          </cell>
        </row>
        <row r="3815">
          <cell r="A3815" t="str">
            <v>โรงพยาบาลส่งเสริมสุขภาพตำบลบ้านรางสาลี่ ตำบลรางสาลี่</v>
          </cell>
        </row>
        <row r="3816">
          <cell r="A3816" t="str">
            <v>โรงพยาบาลส่งเสริมสุขภาพตำบลบ้านไร่    ตำบลห้วยเขย่ง</v>
          </cell>
        </row>
        <row r="3817">
          <cell r="A3817" t="str">
            <v>โรงพยาบาลส่งเสริมสุขภาพตำบลบ้านไร่เจริญ ตำบลหลุมรัง</v>
          </cell>
        </row>
        <row r="3818">
          <cell r="A3818" t="str">
            <v>โรงพยาบาลส่งเสริมสุขภาพตำบลบ้านลาดหญ้า ตำบลลาดหญ้า</v>
          </cell>
        </row>
        <row r="3819">
          <cell r="A3819" t="str">
            <v>โรงพยาบาลส่งเสริมสุขภาพตำบลบ้านลำทหาร ตำบลบ้านเก่า</v>
          </cell>
        </row>
        <row r="3820">
          <cell r="A3820" t="str">
            <v>โรงพยาบาลส่งเสริมสุขภาพตำบลบ้านลำอีซู ตำบลหนองรี</v>
          </cell>
        </row>
        <row r="3821">
          <cell r="A3821" t="str">
            <v>โรงพยาบาลส่งเสริมสุขภาพตำบลบ้านลิ่นถิ่น ตำบลลิ่นถิ่น</v>
          </cell>
        </row>
        <row r="3822">
          <cell r="A3822" t="str">
            <v>โรงพยาบาลส่งเสริมสุขภาพตำบลบ้านวังด้ง ตำบลวังด้ง</v>
          </cell>
        </row>
        <row r="3823">
          <cell r="A3823" t="str">
            <v>โรงพยาบาลส่งเสริมสุขภาพตำบลบ้านวังปลาหมู ตำบลหนองหญ้า</v>
          </cell>
        </row>
        <row r="3824">
          <cell r="A3824" t="str">
            <v>โรงพยาบาลส่งเสริมสุขภาพตำบลบ้านวังเย็น ตำบลวังเย็น</v>
          </cell>
        </row>
        <row r="3825">
          <cell r="A3825" t="str">
            <v>โรงพยาบาลส่งเสริมสุขภาพตำบลบ้านเวียกะดี้ ตำบลหนองลู</v>
          </cell>
        </row>
        <row r="3826">
          <cell r="A3826" t="str">
            <v>โรงพยาบาลส่งเสริมสุขภาพตำบลบ้านศาลเจ้าโพรงไม้ ตำบลวังขนาย</v>
          </cell>
        </row>
        <row r="3827">
          <cell r="A3827" t="str">
            <v>โรงพยาบาลส่งเสริมสุขภาพตำบลบ้านสนามแย้ ตำบลสนามแย้</v>
          </cell>
        </row>
        <row r="3828">
          <cell r="A3828" t="str">
            <v>โรงพยาบาลส่งเสริมสุขภาพตำบลบ้านสระลงเรือ ตำบลสระลงเรือ</v>
          </cell>
        </row>
        <row r="3829">
          <cell r="A3829" t="str">
            <v>โรงพยาบาลส่งเสริมสุขภาพตำบลบ้านสระลุมพุก  ตำบลหนองสาหร่าย</v>
          </cell>
        </row>
        <row r="3830">
          <cell r="A3830" t="str">
            <v>โรงพยาบาลส่งเสริมสุขภาพตำบลบ้านสระเศรษฐี ตำบลบ้านใหม่</v>
          </cell>
        </row>
        <row r="3831">
          <cell r="A3831" t="str">
            <v>โรงพยาบาลส่งเสริมสุขภาพตำบลบ้านสหกรณ์นิคม ตำบลสหกรณ์นิคม</v>
          </cell>
        </row>
        <row r="3832">
          <cell r="A3832" t="str">
            <v>โรงพยาบาลส่งเสริมสุขภาพตำบลบ้านสามยอด ตำบลช่องด่าน</v>
          </cell>
        </row>
        <row r="3833">
          <cell r="A3833" t="str">
            <v>โรงพยาบาลส่งเสริมสุขภาพตำบลบ้านสำนักคร้อ ตำบลตะคร้ำเอน</v>
          </cell>
        </row>
        <row r="3834">
          <cell r="A3834" t="str">
            <v>โรงพยาบาลส่งเสริมสุขภาพตำบลบ้านแสนตอ ตำบลแสนตอ</v>
          </cell>
        </row>
        <row r="3835">
          <cell r="A3835" t="str">
            <v>โรงพยาบาลส่งเสริมสุขภาพตำบลบ้านแสลบหย่อง ตำบลเลาขวัญ</v>
          </cell>
        </row>
        <row r="3836">
          <cell r="A3836" t="str">
            <v>โรงพยาบาลส่งเสริมสุขภาพตำบลบ้านหนองแก ตำบลลาดหญ้า</v>
          </cell>
        </row>
        <row r="3837">
          <cell r="A3837" t="str">
            <v>โรงพยาบาลส่งเสริมสุขภาพตำบลบ้านหนองขอน ตำบลหนองปรือ</v>
          </cell>
        </row>
        <row r="3838">
          <cell r="A3838" t="str">
            <v>โรงพยาบาลส่งเสริมสุขภาพตำบลบ้านหนองขาว ตำบลหนองขาว</v>
          </cell>
        </row>
        <row r="3839">
          <cell r="A3839" t="str">
            <v>โรงพยาบาลส่งเสริมสุขภาพตำบลบ้านหนองเค็ด ตำบลหนองนกแก้ว</v>
          </cell>
        </row>
        <row r="3840">
          <cell r="A3840" t="str">
            <v>โรงพยาบาลส่งเสริมสุขภาพตำบลบ้านหนองจั่น ตำบลหนองนกแก้ว</v>
          </cell>
        </row>
        <row r="3841">
          <cell r="A3841" t="str">
            <v>โรงพยาบาลส่งเสริมสุขภาพตำบลบ้านหนองตากยา ตำบลหนองตากยา</v>
          </cell>
        </row>
        <row r="3842">
          <cell r="A3842" t="str">
            <v>โรงพยาบาลส่งเสริมสุขภาพตำบลบ้านหนองบัว ตำบลหนองบัว</v>
          </cell>
        </row>
        <row r="3843">
          <cell r="A3843" t="str">
            <v>โรงพยาบาลส่งเสริมสุขภาพตำบลบ้านหนองประดู่ ตำบลหนองประดู่</v>
          </cell>
        </row>
        <row r="3844">
          <cell r="A3844" t="str">
            <v>โรงพยาบาลส่งเสริมสุขภาพตำบลบ้านหนองปรือ ตำบลหนองปรือ</v>
          </cell>
        </row>
        <row r="3845">
          <cell r="A3845" t="str">
            <v>โรงพยาบาลส่งเสริมสุขภาพตำบลบ้านหนองปลา ตำบลวังกระแจะ</v>
          </cell>
        </row>
        <row r="3846">
          <cell r="A3846" t="str">
            <v>โรงพยาบาลส่งเสริมสุขภาพตำบลบ้านหนองปลาไหล ตำบลหนองปลาไหล</v>
          </cell>
        </row>
        <row r="3847">
          <cell r="A3847" t="str">
            <v>โรงพยาบาลส่งเสริมสุขภาพตำบลบ้านหนองปลิง  ตำบลดอนแสลบ</v>
          </cell>
        </row>
        <row r="3848">
          <cell r="A3848" t="str">
            <v>โรงพยาบาลส่งเสริมสุขภาพตำบลบ้านหนองปลิง ตำบลหนองปลิง</v>
          </cell>
        </row>
        <row r="3849">
          <cell r="A3849" t="str">
            <v>โรงพยาบาลส่งเสริมสุขภาพตำบลบ้านหนองปากดง ตำบลหนองไผ่</v>
          </cell>
        </row>
        <row r="3850">
          <cell r="A3850" t="str">
            <v>โรงพยาบาลส่งเสริมสุขภาพตำบลบ้านหนองผักแว่น ตำบลสมเด็จเจริญ</v>
          </cell>
        </row>
        <row r="3851">
          <cell r="A3851" t="str">
            <v>โรงพยาบาลส่งเสริมสุขภาพตำบลบ้านหนองไผ่เดิม ตำบลหนองไผ่</v>
          </cell>
        </row>
        <row r="3852">
          <cell r="A3852" t="str">
            <v>โรงพยาบาลส่งเสริมสุขภาพตำบลบ้านหนองฝ้าย ตำบลหนองฝ้าย</v>
          </cell>
        </row>
        <row r="3853">
          <cell r="A3853" t="str">
            <v>โรงพยาบาลส่งเสริมสุขภาพตำบลบ้านหนองพันท้าว ตำบลพงตึก</v>
          </cell>
        </row>
        <row r="3854">
          <cell r="A3854" t="str">
            <v>โรงพยาบาลส่งเสริมสุขภาพตำบลบ้านหนองโพธิ์ ตำบลดอนตาเพชร</v>
          </cell>
        </row>
        <row r="3855">
          <cell r="A3855" t="str">
            <v>โรงพยาบาลส่งเสริมสุขภาพตำบลบ้านหนองมะสังข์ ตำบลหนองปลิง</v>
          </cell>
        </row>
        <row r="3856">
          <cell r="A3856" t="str">
            <v>โรงพยาบาลส่งเสริมสุขภาพตำบลบ้านหนองรี ตำบลหนองรี</v>
          </cell>
        </row>
        <row r="3857">
          <cell r="A3857" t="str">
            <v>โรงพยาบาลส่งเสริมสุขภาพตำบลบ้านหนองสองตอน ตำบลแก่งเสี้ยน</v>
          </cell>
        </row>
        <row r="3858">
          <cell r="A3858" t="str">
            <v>โรงพยาบาลส่งเสริมสุขภาพตำบลบ้านหนองสามพราน  ตำบลวังด้ง</v>
          </cell>
        </row>
        <row r="3859">
          <cell r="A3859" t="str">
            <v>โรงพยาบาลส่งเสริมสุขภาพตำบลบ้านหนองโสน ตำบลหนองโสน</v>
          </cell>
        </row>
        <row r="3860">
          <cell r="A3860" t="str">
            <v>โรงพยาบาลส่งเสริมสุขภาพตำบลบ้านหนองหญ้า ตำบลหนองหญ้า</v>
          </cell>
        </row>
        <row r="3861">
          <cell r="A3861" t="str">
            <v>โรงพยาบาลส่งเสริมสุขภาพตำบลบ้านหนองหญ้าปล้อง ตำบลจรเข้เผือก</v>
          </cell>
        </row>
        <row r="3862">
          <cell r="A3862" t="str">
            <v>โรงพยาบาลส่งเสริมสุขภาพตำบลบ้านหนองใหญ่ ตำบลหนองปรือ</v>
          </cell>
        </row>
        <row r="3863">
          <cell r="A3863" t="str">
            <v>โรงพยาบาลส่งเสริมสุขภาพตำบลบ้านหนองอำเภอจีน ตำบลทุ่งกระบ่ำ</v>
          </cell>
        </row>
        <row r="3864">
          <cell r="A3864" t="str">
            <v>โรงพยาบาลส่งเสริมสุขภาพตำบลบ้านหลังเขา ตำบลหนองกร่าง</v>
          </cell>
        </row>
        <row r="3865">
          <cell r="A3865" t="str">
            <v>โรงพยาบาลส่งเสริมสุขภาพตำบลบ้านหลุมรัง ตำบลหลุมรัง</v>
          </cell>
        </row>
        <row r="3866">
          <cell r="A3866" t="str">
            <v>โรงพยาบาลส่งเสริมสุขภาพตำบลบ้านหลุมหิน ตำบลหนองโรง</v>
          </cell>
        </row>
        <row r="3867">
          <cell r="A3867" t="str">
            <v>โรงพยาบาลส่งเสริมสุขภาพตำบลบ้านห้วยเขย่ง ตำบลห้วยเขย่ง</v>
          </cell>
        </row>
        <row r="3868">
          <cell r="A3868" t="str">
            <v>โรงพยาบาลส่งเสริมสุขภาพตำบลบ้านห้วยน้ำขาว ตำบลบ้านเก่า</v>
          </cell>
        </row>
        <row r="3869">
          <cell r="A3869" t="str">
            <v>โรงพยาบาลส่งเสริมสุขภาพตำบลบ้านห้วยไร่ ตำบลพังตรุ</v>
          </cell>
        </row>
        <row r="3870">
          <cell r="A3870" t="str">
            <v>โรงพยาบาลส่งเสริมสุขภาพตำบลบ้านหวายเหนียว ตำบลหวายเหนียว</v>
          </cell>
        </row>
        <row r="3871">
          <cell r="A3871" t="str">
            <v>โรงพยาบาลส่งเสริมสุขภาพตำบลบ้านหินดาด ตำบลหินดาด</v>
          </cell>
        </row>
        <row r="3872">
          <cell r="A3872" t="str">
            <v>โรงพยาบาลส่งเสริมสุขภาพตำบลบ้านเหมืองปิล๊อก ตำบลปิล๊อก</v>
          </cell>
        </row>
        <row r="3873">
          <cell r="A3873" t="str">
            <v>โรงพยาบาลส่งเสริมสุขภาพตำบลบ้านใหม่ ตำบลหนองกุ่ม</v>
          </cell>
        </row>
        <row r="3874">
          <cell r="A3874" t="str">
            <v>โรงพยาบาลส่งเสริมสุขภาพตำบลบ้านใหม่พัฒนา ตำบลหนองลู</v>
          </cell>
        </row>
        <row r="3875">
          <cell r="A3875" t="str">
            <v>โรงพยาบาลส่งเสริมสุขภาพตำบลบ้านอุโลกสี่หมื่น ตำบลอุโลกสี่หมื่น</v>
          </cell>
        </row>
        <row r="3876">
          <cell r="A3876" t="str">
            <v>โรงพยาบาลส่งเสริมสุขภาพตำบลบ้านอู่ล่อง ตำบลท่าขนุน</v>
          </cell>
        </row>
        <row r="3877">
          <cell r="A3877" t="str">
            <v>โรงพยาบาลส่งเสริมสุขภาพตำบลบ้านเอราวัณ ตำบลท่ากระดาน</v>
          </cell>
        </row>
        <row r="3878">
          <cell r="A3878" t="str">
            <v>โรงพยาบาลส่งเสริมสุขภาพตำบลวังไผ่</v>
          </cell>
        </row>
        <row r="3879">
          <cell r="A3879" t="str">
            <v>โรงพยาบาลส่งเสริมสุขภาพตำบลหนองกระทุ่ม ตำบลหนองกุ่ม</v>
          </cell>
        </row>
        <row r="3880">
          <cell r="A3880" t="str">
            <v>โรงพยาบาลส่งเสริมสุขภาพตำบลหนองลาน</v>
          </cell>
        </row>
        <row r="3881">
          <cell r="A3881" t="str">
            <v>โรงพยาบาลส่งเสริมสุขภาพตำบลกระตีบ</v>
          </cell>
        </row>
        <row r="3882">
          <cell r="A3882" t="str">
            <v>โรงพยาบาลส่งเสริมสุขภาพตำบลกระทุ่มล้ม</v>
          </cell>
        </row>
        <row r="3883">
          <cell r="A3883" t="str">
            <v>โรงพยาบาลส่งเสริมสุขภาพตำบลขุนแก้ว</v>
          </cell>
        </row>
        <row r="3884">
          <cell r="A3884" t="str">
            <v>โรงพยาบาลส่งเสริมสุขภาพตำบลคลองจินดา</v>
          </cell>
        </row>
        <row r="3885">
          <cell r="A3885" t="str">
            <v>โรงพยาบาลส่งเสริมสุขภาพตำบลคลองนกกระทุง</v>
          </cell>
        </row>
        <row r="3886">
          <cell r="A3886" t="str">
            <v>โรงพยาบาลส่งเสริมสุขภาพตำบลคลองโยง 1 (บุญยศรีสวัสดิ์)</v>
          </cell>
        </row>
        <row r="3887">
          <cell r="A3887" t="str">
            <v>โรงพยาบาลส่งเสริมสุขภาพตำบลคลองโยง 2</v>
          </cell>
        </row>
        <row r="3888">
          <cell r="A3888" t="str">
            <v>โรงพยาบาลส่งเสริมสุขภาพตำบลคลองใหม่</v>
          </cell>
        </row>
        <row r="3889">
          <cell r="A3889" t="str">
            <v>โรงพยาบาลส่งเสริมสุขภาพตำบลโคกพระเจดีย์</v>
          </cell>
        </row>
        <row r="3890">
          <cell r="A3890" t="str">
            <v>โรงพยาบาลส่งเสริมสุขภาพตำบลงิ้วราย</v>
          </cell>
        </row>
        <row r="3891">
          <cell r="A3891" t="str">
            <v>โรงพยาบาลส่งเสริมสุขภาพตำบลดอนข่อย</v>
          </cell>
        </row>
        <row r="3892">
          <cell r="A3892" t="str">
            <v>โรงพยาบาลส่งเสริมสุขภาพตำบลดอนตูม</v>
          </cell>
        </row>
        <row r="3893">
          <cell r="A3893" t="str">
            <v>โรงพยาบาลส่งเสริมสุขภาพตำบลดอนแฝก</v>
          </cell>
        </row>
        <row r="3894">
          <cell r="A3894" t="str">
            <v>โรงพยาบาลส่งเสริมสุขภาพตำบลดอนพุทรา</v>
          </cell>
        </row>
        <row r="3895">
          <cell r="A3895" t="str">
            <v>โรงพยาบาลส่งเสริมสุขภาพตำบลดอนยายหอม</v>
          </cell>
        </row>
        <row r="3896">
          <cell r="A3896" t="str">
            <v>โรงพยาบาลส่งเสริมสุขภาพตำบลดอนรวก</v>
          </cell>
        </row>
        <row r="3897">
          <cell r="A3897" t="str">
            <v>โรงพยาบาลส่งเสริมสุขภาพตำบลดอนเสาเกียด</v>
          </cell>
        </row>
        <row r="3898">
          <cell r="A3898" t="str">
            <v>โรงพยาบาลส่งเสริมสุขภาพตำบลตลาดจินดา</v>
          </cell>
        </row>
        <row r="3899">
          <cell r="A3899" t="str">
            <v>โรงพยาบาลส่งเสริมสุขภาพตำบลตาก้อง</v>
          </cell>
        </row>
        <row r="3900">
          <cell r="A3900" t="str">
            <v>โรงพยาบาลส่งเสริมสุขภาพตำบลถนนขาด</v>
          </cell>
        </row>
        <row r="3901">
          <cell r="A3901" t="str">
            <v>โรงพยาบาลส่งเสริมสุขภาพตำบลทรงคนอง</v>
          </cell>
        </row>
        <row r="3902">
          <cell r="A3902" t="str">
            <v>โรงพยาบาลส่งเสริมสุขภาพตำบลทัพหลวง</v>
          </cell>
        </row>
        <row r="3903">
          <cell r="A3903" t="str">
            <v>โรงพยาบาลส่งเสริมสุขภาพตำบลท่ากระชับ</v>
          </cell>
        </row>
        <row r="3904">
          <cell r="A3904" t="str">
            <v>โรงพยาบาลส่งเสริมสุขภาพตำบลท่าข้าม</v>
          </cell>
        </row>
        <row r="3905">
          <cell r="A3905" t="str">
            <v>โรงพยาบาลส่งเสริมสุขภาพตำบลท่าตำหนัก</v>
          </cell>
        </row>
        <row r="3906">
          <cell r="A3906" t="str">
            <v>โรงพยาบาลส่งเสริมสุขภาพตำบลท่าพระยา</v>
          </cell>
        </row>
        <row r="3907">
          <cell r="A3907" t="str">
            <v>โรงพยาบาลส่งเสริมสุขภาพตำบลทุ่งกระพังโหม</v>
          </cell>
        </row>
        <row r="3908">
          <cell r="A3908" t="str">
            <v>โรงพยาบาลส่งเสริมสุขภาพตำบลทุ่งขวาง</v>
          </cell>
        </row>
        <row r="3909">
          <cell r="A3909" t="str">
            <v>โรงพยาบาลส่งเสริมสุขภาพตำบลทุ่งน้อย</v>
          </cell>
        </row>
        <row r="3910">
          <cell r="A3910" t="str">
            <v>โรงพยาบาลส่งเสริมสุขภาพตำบลทุ่งบัว</v>
          </cell>
        </row>
        <row r="3911">
          <cell r="A3911" t="str">
            <v>โรงพยาบาลส่งเสริมสุขภาพตำบลไทรงาม</v>
          </cell>
        </row>
        <row r="3912">
          <cell r="A3912" t="str">
            <v>โรงพยาบาลส่งเสริมสุขภาพตำบลธรรมศาลา</v>
          </cell>
        </row>
        <row r="3913">
          <cell r="A3913" t="str">
            <v>โรงพยาบาลส่งเสริมสุขภาพตำบลนราภิรมย์</v>
          </cell>
        </row>
        <row r="3914">
          <cell r="A3914" t="str">
            <v>โรงพยาบาลส่งเสริมสุขภาพตำบลนิลเพชร</v>
          </cell>
        </row>
        <row r="3915">
          <cell r="A3915" t="str">
            <v>โรงพยาบาลส่งเสริมสุขภาพตำบลบ่อพลับ</v>
          </cell>
        </row>
        <row r="3916">
          <cell r="A3916" t="str">
            <v>โรงพยาบาลส่งเสริมสุขภาพตำบลบัวปากท่า</v>
          </cell>
        </row>
        <row r="3917">
          <cell r="A3917" t="str">
            <v>โรงพยาบาลส่งเสริมสุขภาพตำบลบางกระทึก</v>
          </cell>
        </row>
        <row r="3918">
          <cell r="A3918" t="str">
            <v>โรงพยาบาลส่งเสริมสุขภาพตำบลบางแก้ว</v>
          </cell>
        </row>
        <row r="3919">
          <cell r="A3919" t="str">
            <v>โรงพยาบาลส่งเสริมสุขภาพตำบลบางแก้วฟ้า</v>
          </cell>
        </row>
        <row r="3920">
          <cell r="A3920" t="str">
            <v>โรงพยาบาลส่งเสริมสุขภาพตำบลบางแขม</v>
          </cell>
        </row>
        <row r="3921">
          <cell r="A3921" t="str">
            <v>โรงพยาบาลส่งเสริมสุขภาพตำบลบางช้าง</v>
          </cell>
        </row>
        <row r="3922">
          <cell r="A3922" t="str">
            <v>โรงพยาบาลส่งเสริมสุขภาพตำบลบางเตย</v>
          </cell>
        </row>
        <row r="3923">
          <cell r="A3923" t="str">
            <v>โรงพยาบาลส่งเสริมสุขภาพตำบลบางไทรป่า</v>
          </cell>
        </row>
        <row r="3924">
          <cell r="A3924" t="str">
            <v>โรงพยาบาลส่งเสริมสุขภาพตำบลบางปลา</v>
          </cell>
        </row>
        <row r="3925">
          <cell r="A3925" t="str">
            <v>โรงพยาบาลส่งเสริมสุขภาพตำบลบางพระ</v>
          </cell>
        </row>
        <row r="3926">
          <cell r="A3926" t="str">
            <v>โรงพยาบาลส่งเสริมสุขภาพตำบลบางภาษี</v>
          </cell>
        </row>
        <row r="3927">
          <cell r="A3927" t="str">
            <v>โรงพยาบาลส่งเสริมสุขภาพตำบลบางระกำ</v>
          </cell>
        </row>
        <row r="3928">
          <cell r="A3928" t="str">
            <v>โรงพยาบาลส่งเสริมสุขภาพตำบลบางระกำ</v>
          </cell>
        </row>
        <row r="3929">
          <cell r="A3929" t="str">
            <v>โรงพยาบาลส่งเสริมสุขภาพตำบลบางเลน</v>
          </cell>
        </row>
        <row r="3930">
          <cell r="A3930" t="str">
            <v>โรงพยาบาลส่งเสริมสุขภาพตำบลบางหลวง</v>
          </cell>
        </row>
        <row r="3931">
          <cell r="A3931" t="str">
            <v>โรงพยาบาลส่งเสริมสุขภาพตำบลบ้านกระทุ่มล้ม</v>
          </cell>
        </row>
        <row r="3932">
          <cell r="A3932" t="str">
            <v>โรงพยาบาลส่งเสริมสุขภาพตำบลบ้านกำแพงแสน</v>
          </cell>
        </row>
        <row r="3933">
          <cell r="A3933" t="str">
            <v>โรงพยาบาลส่งเสริมสุขภาพตำบลบ้านคลองจินดา ตำบลคลองจินดา</v>
          </cell>
        </row>
        <row r="3934">
          <cell r="A3934" t="str">
            <v>โรงพยาบาลส่งเสริมสุขภาพตำบลบ้านคลองสว่างอารมย์ ตำบลนราภิรมย์</v>
          </cell>
        </row>
        <row r="3935">
          <cell r="A3935" t="str">
            <v>โรงพยาบาลส่งเสริมสุขภาพตำบลบ้านดงเกตุ ตำบลสามพราน</v>
          </cell>
        </row>
        <row r="3936">
          <cell r="A3936" t="str">
            <v>โรงพยาบาลส่งเสริมสุขภาพตำบลบ้านดอนทอง ตำบลบางช้าง</v>
          </cell>
        </row>
        <row r="3937">
          <cell r="A3937" t="str">
            <v>โรงพยาบาลส่งเสริมสุขภาพตำบลบ้านต้นสำโรง</v>
          </cell>
        </row>
        <row r="3938">
          <cell r="A3938" t="str">
            <v>โรงพยาบาลส่งเสริมสุขภาพตำบลบ้านตะโกสูง ตำบลสามง่าม</v>
          </cell>
        </row>
        <row r="3939">
          <cell r="A3939" t="str">
            <v>โรงพยาบาลส่งเสริมสุขภาพตำบลบ้านตากแดด ตำบลตลาดจินดา</v>
          </cell>
        </row>
        <row r="3940">
          <cell r="A3940" t="str">
            <v>โรงพยาบาลส่งเสริมสุขภาพตำบลบ้านท้องไทร</v>
          </cell>
        </row>
        <row r="3941">
          <cell r="A3941" t="str">
            <v>โรงพยาบาลส่งเสริมสุขภาพตำบลบ้านนาสร้าง ตำบลนครปฐม</v>
          </cell>
        </row>
        <row r="3942">
          <cell r="A3942" t="str">
            <v>โรงพยาบาลส่งเสริมสุขภาพตำบลบ้านบางหวาย</v>
          </cell>
        </row>
        <row r="3943">
          <cell r="A3943" t="str">
            <v>โรงพยาบาลส่งเสริมสุขภาพตำบลบ้านภูมิ ตำบลลำเหย</v>
          </cell>
        </row>
        <row r="3944">
          <cell r="A3944" t="str">
            <v>โรงพยาบาลส่งเสริมสุขภาพตำบลบ้านม่วงดารส ตำบลทัพหลวง</v>
          </cell>
        </row>
        <row r="3945">
          <cell r="A3945" t="str">
            <v>โรงพยาบาลส่งเสริมสุขภาพตำบลบ้านยาง</v>
          </cell>
        </row>
        <row r="3946">
          <cell r="A3946" t="str">
            <v>โรงพยาบาลส่งเสริมสุขภาพตำบลบ้านไร่แตงทอง</v>
          </cell>
        </row>
        <row r="3947">
          <cell r="A3947" t="str">
            <v>โรงพยาบาลส่งเสริมสุขภาพตำบลบ้านลานแหลม</v>
          </cell>
        </row>
        <row r="3948">
          <cell r="A3948" t="str">
            <v>โรงพยาบาลส่งเสริมสุขภาพตำบลบ้านเลาเต่า ตำบลห้วยพระ</v>
          </cell>
        </row>
        <row r="3949">
          <cell r="A3949" t="str">
            <v>โรงพยาบาลส่งเสริมสุขภาพตำบลบ้านเวฬุวนาราม ตำบลลำพญา</v>
          </cell>
        </row>
        <row r="3950">
          <cell r="A3950" t="str">
            <v>โรงพยาบาลส่งเสริมสุขภาพตำบลบ้านสระสี่มุม ตำบลสระสี่มุม</v>
          </cell>
        </row>
        <row r="3951">
          <cell r="A3951" t="str">
            <v>โรงพยาบาลส่งเสริมสุขภาพตำบลบ้านสวนถั่ว ตำบลวัดละมุด</v>
          </cell>
        </row>
        <row r="3952">
          <cell r="A3952" t="str">
            <v>โรงพยาบาลส่งเสริมสุขภาพตำบลบ้านสวนผัก ตำบลบ้านใหม่</v>
          </cell>
        </row>
        <row r="3953">
          <cell r="A3953" t="str">
            <v>โรงพยาบาลส่งเสริมสุขภาพตำบลบ้านสองห้อง</v>
          </cell>
        </row>
        <row r="3954">
          <cell r="A3954" t="str">
            <v>โรงพยาบาลส่งเสริมสุขภาพตำบลบ้านสามพราน</v>
          </cell>
        </row>
        <row r="3955">
          <cell r="A3955" t="str">
            <v>โรงพยาบาลส่งเสริมสุขภาพตำบลบ้านสาลวัน ตำบลศาลายา</v>
          </cell>
        </row>
        <row r="3956">
          <cell r="A3956" t="str">
            <v>โรงพยาบาลส่งเสริมสุขภาพตำบลบ้านหนองกระทุ่ม</v>
          </cell>
        </row>
        <row r="3957">
          <cell r="A3957" t="str">
            <v>โรงพยาบาลส่งเสริมสุขภาพตำบลบ้านหนองกร่าง</v>
          </cell>
        </row>
        <row r="3958">
          <cell r="A3958" t="str">
            <v>โรงพยาบาลส่งเสริมสุขภาพตำบลบ้านหนองเขมร</v>
          </cell>
        </row>
        <row r="3959">
          <cell r="A3959" t="str">
            <v>โรงพยาบาลส่งเสริมสุขภาพตำบลบ้านหนองจิก</v>
          </cell>
        </row>
        <row r="3960">
          <cell r="A3960" t="str">
            <v>โรงพยาบาลส่งเสริมสุขภาพตำบลบ้านหนองปลาไหล ตำบลทุ่งกระพังโหม</v>
          </cell>
        </row>
        <row r="3961">
          <cell r="A3961" t="str">
            <v>โรงพยาบาลส่งเสริมสุขภาพตำบลบ้านหนองพงกลาง ตำบลสระสี่มุม</v>
          </cell>
        </row>
        <row r="3962">
          <cell r="A3962" t="str">
            <v>โรงพยาบาลส่งเสริมสุขภาพตำบลบ้านหนองพงนก ตำบลสระพัฒนา</v>
          </cell>
        </row>
        <row r="3963">
          <cell r="A3963" t="str">
            <v>โรงพยาบาลส่งเสริมสุขภาพตำบลบ้านหลวง</v>
          </cell>
        </row>
        <row r="3964">
          <cell r="A3964" t="str">
            <v>โรงพยาบาลส่งเสริมสุขภาพตำบลบ้านห้วยตะโก ตำบลพะเนียด</v>
          </cell>
        </row>
        <row r="3965">
          <cell r="A3965" t="str">
            <v>โรงพยาบาลส่งเสริมสุขภาพตำบลบ้านห้วยผักชี</v>
          </cell>
        </row>
        <row r="3966">
          <cell r="A3966" t="str">
            <v>โรงพยาบาลส่งเสริมสุขภาพตำบลบ้านหุบรัก ตำบลโพรงมะเดื่อ</v>
          </cell>
        </row>
        <row r="3967">
          <cell r="A3967" t="str">
            <v>โรงพยาบาลส่งเสริมสุขภาพตำบลบ้านใหม่</v>
          </cell>
        </row>
        <row r="3968">
          <cell r="A3968" t="str">
            <v>โรงพยาบาลส่งเสริมสุขภาพตำบลบ้านอ้อยอีเตี้ย  ตำบลบ่อพลับ</v>
          </cell>
        </row>
        <row r="3969">
          <cell r="A3969" t="str">
            <v>โรงพยาบาลส่งเสริมสุขภาพตำบลไผ่หูช้าง</v>
          </cell>
        </row>
        <row r="3970">
          <cell r="A3970" t="str">
            <v>โรงพยาบาลส่งเสริมสุขภาพตำบลพระประโทน</v>
          </cell>
        </row>
        <row r="3971">
          <cell r="A3971" t="str">
            <v>โรงพยาบาลส่งเสริมสุขภาพตำบลโพรงมะเดื่อ</v>
          </cell>
        </row>
        <row r="3972">
          <cell r="A3972" t="str">
            <v>โรงพยาบาลส่งเสริมสุขภาพตำบลมหาสวัสดิ์</v>
          </cell>
        </row>
        <row r="3973">
          <cell r="A3973" t="str">
            <v>โรงพยาบาลส่งเสริมสุขภาพตำบลมาบแค</v>
          </cell>
        </row>
        <row r="3974">
          <cell r="A3974" t="str">
            <v>โรงพยาบาลส่งเสริมสุขภาพตำบลยายชา</v>
          </cell>
        </row>
        <row r="3975">
          <cell r="A3975" t="str">
            <v>โรงพยาบาลส่งเสริมสุขภาพตำบลรางพิกุล</v>
          </cell>
        </row>
        <row r="3976">
          <cell r="A3976" t="str">
            <v>โรงพยาบาลส่งเสริมสุขภาพตำบลไร่ขิง</v>
          </cell>
        </row>
        <row r="3977">
          <cell r="A3977" t="str">
            <v>โรงพยาบาลส่งเสริมสุขภาพตำบลลาดหญ้าแพรก ตำบลสระกะเทียม</v>
          </cell>
        </row>
        <row r="3978">
          <cell r="A3978" t="str">
            <v>โรงพยาบาลส่งเสริมสุขภาพตำบลลานตากฟ้า</v>
          </cell>
        </row>
        <row r="3979">
          <cell r="A3979" t="str">
            <v>โรงพยาบาลส่งเสริมสุขภาพตำบลลำพญา</v>
          </cell>
        </row>
        <row r="3980">
          <cell r="A3980" t="str">
            <v>โรงพยาบาลส่งเสริมสุขภาพตำบลลำพยา</v>
          </cell>
        </row>
        <row r="3981">
          <cell r="A3981" t="str">
            <v>โรงพยาบาลส่งเสริมสุขภาพตำบลลำลูกบัว</v>
          </cell>
        </row>
        <row r="3982">
          <cell r="A3982" t="str">
            <v>โรงพยาบาลส่งเสริมสุขภาพตำบลลำเหย</v>
          </cell>
        </row>
        <row r="3983">
          <cell r="A3983" t="str">
            <v>โรงพยาบาลส่งเสริมสุขภาพตำบลวังตะกู</v>
          </cell>
        </row>
        <row r="3984">
          <cell r="A3984" t="str">
            <v>โรงพยาบาลส่งเสริมสุขภาพตำบลวังน้ำเขียว</v>
          </cell>
        </row>
        <row r="3985">
          <cell r="A3985" t="str">
            <v>โรงพยาบาลส่งเสริมสุขภาพตำบลวังเย็น</v>
          </cell>
        </row>
        <row r="3986">
          <cell r="A3986" t="str">
            <v>โรงพยาบาลส่งเสริมสุขภาพตำบลวัดแค</v>
          </cell>
        </row>
        <row r="3987">
          <cell r="A3987" t="str">
            <v>โรงพยาบาลส่งเสริมสุขภาพตำบลวัดไทยาวาส</v>
          </cell>
        </row>
        <row r="3988">
          <cell r="A3988" t="str">
            <v>โรงพยาบาลส่งเสริมสุขภาพตำบลวัดสำโรง</v>
          </cell>
        </row>
        <row r="3989">
          <cell r="A3989" t="str">
            <v>โรงพยาบาลส่งเสริมสุขภาพตำบลวัดสุวรรณ ตำบลศาลายา</v>
          </cell>
        </row>
        <row r="3990">
          <cell r="A3990" t="str">
            <v>โรงพยาบาลส่งเสริมสุขภาพตำบลวัดเสถียร</v>
          </cell>
        </row>
        <row r="3991">
          <cell r="A3991" t="str">
            <v>โรงพยาบาลส่งเสริมสุขภาพตำบลศรีมหาโพธิ์</v>
          </cell>
        </row>
        <row r="3992">
          <cell r="A3992" t="str">
            <v>โรงพยาบาลส่งเสริมสุขภาพตำบลศรีษะทอง</v>
          </cell>
        </row>
        <row r="3993">
          <cell r="A3993" t="str">
            <v>โรงพยาบาลส่งเสริมสุขภาพตำบลสนามจันทร์</v>
          </cell>
        </row>
        <row r="3994">
          <cell r="A3994" t="str">
            <v>โรงพยาบาลส่งเสริมสุขภาพตำบลสระกระเทียม</v>
          </cell>
        </row>
        <row r="3995">
          <cell r="A3995" t="str">
            <v>โรงพยาบาลส่งเสริมสุขภาพตำบลสระพัฒนา</v>
          </cell>
        </row>
        <row r="3996">
          <cell r="A3996" t="str">
            <v>โรงพยาบาลส่งเสริมสุขภาพตำบลสวนป่าน</v>
          </cell>
        </row>
        <row r="3997">
          <cell r="A3997" t="str">
            <v>โรงพยาบาลส่งเสริมสุขภาพตำบลสัมปทวน</v>
          </cell>
        </row>
        <row r="3998">
          <cell r="A3998" t="str">
            <v>โรงพยาบาลส่งเสริมสุขภาพตำบลสามควายเผือก</v>
          </cell>
        </row>
        <row r="3999">
          <cell r="A3999" t="str">
            <v>โรงพยาบาลส่งเสริมสุขภาพตำบลสิทธิชัยวิศาล</v>
          </cell>
        </row>
        <row r="4000">
          <cell r="A4000" t="str">
            <v>โรงพยาบาลส่งเสริมสุขภาพตำบลหนองกระโดน ตำบลบ้านยาง</v>
          </cell>
        </row>
        <row r="4001">
          <cell r="A4001" t="str">
            <v>โรงพยาบาลส่งเสริมสุขภาพตำบลหนองงูเหลือม</v>
          </cell>
        </row>
        <row r="4002">
          <cell r="A4002" t="str">
            <v>โรงพยาบาลส่งเสริมสุขภาพตำบลหนองดินแดง</v>
          </cell>
        </row>
        <row r="4003">
          <cell r="A4003" t="str">
            <v>โรงพยาบาลส่งเสริมสุขภาพตำบลหนองปากโลง</v>
          </cell>
        </row>
        <row r="4004">
          <cell r="A4004" t="str">
            <v>โรงพยาบาลส่งเสริมสุขภาพตำบลห้วยขวาง</v>
          </cell>
        </row>
        <row r="4005">
          <cell r="A4005" t="str">
            <v>โรงพยาบาลส่งเสริมสุขภาพตำบลห้วยจระเข้</v>
          </cell>
        </row>
        <row r="4006">
          <cell r="A4006" t="str">
            <v>โรงพยาบาลส่งเสริมสุขภาพตำบลห้วยด้วน</v>
          </cell>
        </row>
        <row r="4007">
          <cell r="A4007" t="str">
            <v>โรงพยาบาลส่งเสริมสุขภาพตำบลห้วยพระ</v>
          </cell>
        </row>
        <row r="4008">
          <cell r="A4008" t="str">
            <v>โรงพยาบาลส่งเสริมสุขภาพตำบลห้วยหมอนทอง</v>
          </cell>
        </row>
        <row r="4009">
          <cell r="A4009" t="str">
            <v>โรงพยาบาลส่งเสริมสุขภาพตำบลหอมเกร็ด</v>
          </cell>
        </row>
        <row r="4010">
          <cell r="A4010" t="str">
            <v>โรงพยาบาลส่งเสริมสุขภาพตำบลหอมเกร็ด 2</v>
          </cell>
        </row>
        <row r="4011">
          <cell r="A4011" t="str">
            <v>โรงพยาบาลส่งเสริมสุขภาพตำบลหินมูล</v>
          </cell>
        </row>
        <row r="4012">
          <cell r="A4012" t="str">
            <v>โรงพยาบาลส่งเสริมสุขภาพตำบลแหลมบัว</v>
          </cell>
        </row>
        <row r="4013">
          <cell r="A4013" t="str">
            <v>โรงพยาบาลส่งเสริมสุขภาพตำบลอ้อมใหญ่</v>
          </cell>
        </row>
        <row r="4014">
          <cell r="A4014" t="str">
            <v>สถานีอนามัยเฉลิมพระเกียรติ 60 พรรษา นวมินทราชินี</v>
          </cell>
        </row>
        <row r="4015">
          <cell r="A4015" t="str">
            <v>โรงพยาบาลส่งเสริมสุขภาพตำบลเขาเจ้า</v>
          </cell>
        </row>
        <row r="4016">
          <cell r="A4016" t="str">
            <v>โรงพยาบาลส่งเสริมสุขภาพตำบลเขาแดง</v>
          </cell>
        </row>
        <row r="4017">
          <cell r="A4017" t="str">
            <v>โรงพยาบาลส่งเสริมสุขภาพตำบลเขาล้าน</v>
          </cell>
        </row>
        <row r="4018">
          <cell r="A4018" t="str">
            <v>โรงพยาบาลส่งเสริมสุขภาพตำบลคลองวาฬ</v>
          </cell>
        </row>
        <row r="4019">
          <cell r="A4019" t="str">
            <v>โรงพยาบาลส่งเสริมสุขภาพตำบลช้างแรก</v>
          </cell>
        </row>
        <row r="4020">
          <cell r="A4020" t="str">
            <v>โรงพยาบาลส่งเสริมสุขภาพตำบลไชยราช</v>
          </cell>
        </row>
        <row r="4021">
          <cell r="A4021" t="str">
            <v>โรงพยาบาลส่งเสริมสุขภาพตำบลตลาดเหมืองแร่ ตำบลนาหูกวาง</v>
          </cell>
        </row>
        <row r="4022">
          <cell r="A4022" t="str">
            <v>โรงพยาบาลส่งเสริมสุขภาพตำบลทรายทอง</v>
          </cell>
        </row>
        <row r="4023">
          <cell r="A4023" t="str">
            <v>โรงพยาบาลส่งเสริมสุขภาพตำบลธงชัย</v>
          </cell>
        </row>
        <row r="4024">
          <cell r="A4024" t="str">
            <v>โรงพยาบาลส่งเสริมสุขภาพตำบลนาหูกวาง</v>
          </cell>
        </row>
        <row r="4025">
          <cell r="A4025" t="str">
            <v>โรงพยาบาลส่งเสริมสุขภาพตำบลนิคมสร้างตนเอง กม.12 ตำบลอ่าวน้อย</v>
          </cell>
        </row>
        <row r="4026">
          <cell r="A4026" t="str">
            <v>โรงพยาบาลส่งเสริมสุขภาพตำบลบางสะพาน</v>
          </cell>
        </row>
        <row r="4027">
          <cell r="A4027" t="str">
            <v>โรงพยาบาลส่งเสริมสุขภาพตำบลบ้านแก่งกระทิง  วังก์พง</v>
          </cell>
        </row>
        <row r="4028">
          <cell r="A4028" t="str">
            <v>โรงพยาบาลส่งเสริมสุขภาพตำบลบ้านเขาเต่า ตำบลหนองแก</v>
          </cell>
        </row>
        <row r="4029">
          <cell r="A4029" t="str">
            <v>โรงพยาบาลส่งเสริมสุขภาพตำบลบ้านคลองเก่า  บ่อนอก</v>
          </cell>
        </row>
        <row r="4030">
          <cell r="A4030" t="str">
            <v>โรงพยาบาลส่งเสริมสุขภาพตำบลบ้านคลองลอย  ตำบลร่อนทอง</v>
          </cell>
        </row>
        <row r="4031">
          <cell r="A4031" t="str">
            <v>โรงพยาบาลส่งเสริมสุขภาพตำบลบ้านคั่นกระได  อ่าวน้อย</v>
          </cell>
        </row>
        <row r="4032">
          <cell r="A4032" t="str">
            <v>โรงพยาบาลส่งเสริมสุขภาพตำบลบ้านดอนกลาง ตำบลสามกระทาย</v>
          </cell>
        </row>
        <row r="4033">
          <cell r="A4033" t="str">
            <v>โรงพยาบาลส่งเสริมสุขภาพตำบลบ้านดอนจวง ตำบลปากแพรก</v>
          </cell>
        </row>
        <row r="4034">
          <cell r="A4034" t="str">
            <v>โรงพยาบาลส่งเสริมสุขภาพตำบลบ้านดอนใจดี</v>
          </cell>
        </row>
        <row r="4035">
          <cell r="A4035" t="str">
            <v>โรงพยาบาลส่งเสริมสุขภาพตำบลบ้านดอนซอ ตำบลบ่อนอก</v>
          </cell>
        </row>
        <row r="4036">
          <cell r="A4036" t="str">
            <v>โรงพยาบาลส่งเสริมสุขภาพตำบลบ้านดอนยายหนู ตำบลดอนยายหนู</v>
          </cell>
        </row>
        <row r="4037">
          <cell r="A4037" t="str">
            <v>โรงพยาบาลส่งเสริมสุขภาพตำบลบ้านด่านสิงขร ตำบลคลองวาฬ</v>
          </cell>
        </row>
        <row r="4038">
          <cell r="A4038" t="str">
            <v>โรงพยาบาลส่งเสริมสุขภาพตำบลบ้านตะคร้อ</v>
          </cell>
        </row>
        <row r="4039">
          <cell r="A4039" t="str">
            <v>โรงพยาบาลส่งเสริมสุขภาพตำบลบ้านถ้ำคีรีวงศ์</v>
          </cell>
        </row>
        <row r="4040">
          <cell r="A4040" t="str">
            <v>โรงพยาบาลส่งเสริมสุขภาพตำบลบ้านทองมงคล ตำบลทองมงคล</v>
          </cell>
        </row>
        <row r="4041">
          <cell r="A4041" t="str">
            <v>โรงพยาบาลส่งเสริมสุขภาพตำบลบ้านทับใต้ ตำบลทับใต้</v>
          </cell>
        </row>
        <row r="4042">
          <cell r="A4042" t="str">
            <v>โรงพยาบาลส่งเสริมสุขภาพตำบลบ้านท่าเผือก  กุยเหนือ</v>
          </cell>
        </row>
        <row r="4043">
          <cell r="A4043" t="str">
            <v>โรงพยาบาลส่งเสริมสุขภาพตำบลบ้านทุ่งโก  ตำบลบ่อนอก</v>
          </cell>
        </row>
        <row r="4044">
          <cell r="A4044" t="str">
            <v>โรงพยาบาลส่งเสริมสุขภาพตำบลบ้านทุ่งขี้ต่าย  ตำบลพงศ์ประศาสน์</v>
          </cell>
        </row>
        <row r="4045">
          <cell r="A4045" t="str">
            <v>โรงพยาบาลส่งเสริมสุขภาพตำบลบ้านทุ่งเคล็ด ตำบลเกาะหลัก</v>
          </cell>
        </row>
        <row r="4046">
          <cell r="A4046" t="str">
            <v>โรงพยาบาลส่งเสริมสุขภาพตำบลบ้านทุ่งเคล็ด ตำบลไร่เก่า</v>
          </cell>
        </row>
        <row r="4047">
          <cell r="A4047" t="str">
            <v>โรงพยาบาลส่งเสริมสุขภาพตำบลบ้านทุ่งน้อย  เขาแดง</v>
          </cell>
        </row>
        <row r="4048">
          <cell r="A4048" t="str">
            <v>โรงพยาบาลส่งเสริมสุขภาพตำบลบ้านทุ่งประดู่ ตำบลทับสะแก</v>
          </cell>
        </row>
        <row r="4049">
          <cell r="A4049" t="str">
            <v>โรงพยาบาลส่งเสริมสุขภาพตำบลบ้านธรรมรัตน์ ตำบลทองมงคล</v>
          </cell>
        </row>
        <row r="4050">
          <cell r="A4050" t="str">
            <v>โรงพยาบาลส่งเสริมสุขภาพตำบลบ้านเนินดินแดง ตำบลห้วยยาง</v>
          </cell>
        </row>
        <row r="4051">
          <cell r="A4051" t="str">
            <v>โรงพยาบาลส่งเสริมสุขภาพตำบลบ้านบางเจริญ ตำบลไชยราช</v>
          </cell>
        </row>
        <row r="4052">
          <cell r="A4052" t="str">
            <v>โรงพยาบาลส่งเสริมสุขภาพตำบลบ้านบางเปิด ตำบลทรายทอง</v>
          </cell>
        </row>
        <row r="4053">
          <cell r="A4053" t="str">
            <v>โรงพยาบาลส่งเสริมสุขภาพตำบลบ้านป่าถล่ม ตำบลสามกระทาย</v>
          </cell>
        </row>
        <row r="4054">
          <cell r="A4054" t="str">
            <v>โรงพยาบาลส่งเสริมสุขภาพตำบลบ้านโป่งกระสัง ตำบลหาดขาม</v>
          </cell>
        </row>
        <row r="4055">
          <cell r="A4055" t="str">
            <v>โรงพยาบาลส่งเสริมสุขภาพตำบลบ้านย่านซื่อ  ตำบลอ่าวน้อย</v>
          </cell>
        </row>
        <row r="4056">
          <cell r="A4056" t="str">
            <v>โรงพยาบาลส่งเสริมสุขภาพตำบลบ้านรวมไทย ตำบลหาดขาม</v>
          </cell>
        </row>
        <row r="4057">
          <cell r="A4057" t="str">
            <v>โรงพยาบาลส่งเสริมสุขภาพตำบลบ้านไร่บน ตำบลหาดขาม</v>
          </cell>
        </row>
        <row r="4058">
          <cell r="A4058" t="str">
            <v>โรงพยาบาลส่งเสริมสุขภาพตำบลบ้านวังน้ำเขียว ตำบลร่อนทอง</v>
          </cell>
        </row>
        <row r="4059">
          <cell r="A4059" t="str">
            <v>โรงพยาบาลส่งเสริมสุขภาพตำบลบ้านวังมะเดื่อ  ห้วยทราย</v>
          </cell>
        </row>
        <row r="4060">
          <cell r="A4060" t="str">
            <v>โรงพยาบาลส่งเสริมสุขภาพตำบลบ้านศรีนคร ตำบลช้างแรก</v>
          </cell>
        </row>
        <row r="4061">
          <cell r="A4061" t="str">
            <v>โรงพยาบาลส่งเสริมสุขภาพตำบลบ้านหนองแก ตำบลไร่ใหม่</v>
          </cell>
        </row>
        <row r="4062">
          <cell r="A4062" t="str">
            <v>โรงพยาบาลส่งเสริมสุขภาพตำบลบ้านหนองจิก ตำบลไร่ใหม่</v>
          </cell>
        </row>
        <row r="4063">
          <cell r="A4063" t="str">
            <v>โรงพยาบาลส่งเสริมสุขภาพตำบลบ้านหนองตะเภา  หินเหล็กไฟ</v>
          </cell>
        </row>
        <row r="4064">
          <cell r="A4064" t="str">
            <v>โรงพยาบาลส่งเสริมสุขภาพตำบลบ้านหนองตาจ่า ตำบลกำเนิดนพคุณ</v>
          </cell>
        </row>
        <row r="4065">
          <cell r="A4065" t="str">
            <v>โรงพยาบาลส่งเสริมสุขภาพตำบลบ้านหนองตาเมือง  ตำบลหนองตาแต้ม</v>
          </cell>
        </row>
        <row r="4066">
          <cell r="A4066" t="str">
            <v>โรงพยาบาลส่งเสริมสุขภาพตำบลบ้านหนองเตาปูน ตำบลกุยเหนือ</v>
          </cell>
        </row>
        <row r="4067">
          <cell r="A4067" t="str">
            <v>โรงพยาบาลส่งเสริมสุขภาพตำบลบ้านหนองบัว ตำบลเกาะหลัก</v>
          </cell>
        </row>
        <row r="4068">
          <cell r="A4068" t="str">
            <v>โรงพยาบาลส่งเสริมสุขภาพตำบลบ้านหนองปุหลก ตำบลบ่อนอก</v>
          </cell>
        </row>
        <row r="4069">
          <cell r="A4069" t="str">
            <v>โรงพยาบาลส่งเสริมสุขภาพตำบลบ้านหนองมงคล  ตำบลธงชัย</v>
          </cell>
        </row>
        <row r="4070">
          <cell r="A4070" t="str">
            <v>โรงพยาบาลส่งเสริมสุขภาพตำบลบ้านหนองยายเอม ตำบลอ่าวน้อย</v>
          </cell>
        </row>
        <row r="4071">
          <cell r="A4071" t="str">
            <v>โรงพยาบาลส่งเสริมสุขภาพตำบลบ้านหนองหญ้าปล้อง   ชัยเกษม</v>
          </cell>
        </row>
        <row r="4072">
          <cell r="A4072" t="str">
            <v>โรงพยาบาลส่งเสริมสุขภาพตำบลบ้านหนองหญ้าปล้อง ตำบลศิลาลอย</v>
          </cell>
        </row>
        <row r="4073">
          <cell r="A4073" t="str">
            <v>โรงพยาบาลส่งเสริมสุขภาพตำบลบ้านหนองหอย ตำบลอ่างทอง</v>
          </cell>
        </row>
        <row r="4074">
          <cell r="A4074" t="str">
            <v>โรงพยาบาลส่งเสริมสุขภาพตำบลบ้านห้วยไก่ต่อ</v>
          </cell>
        </row>
        <row r="4075">
          <cell r="A4075" t="str">
            <v>โรงพยาบาลส่งเสริมสุขภาพตำบลบ้านห้วยไทรตำบลหนองพลับ</v>
          </cell>
        </row>
        <row r="4076">
          <cell r="A4076" t="str">
            <v>โรงพยาบาลส่งเสริมสุขภาพตำบลบ้านห้วยน้ำพุ ตำบลห้วยทราย</v>
          </cell>
        </row>
        <row r="4077">
          <cell r="A4077" t="str">
            <v>โรงพยาบาลส่งเสริมสุขภาพตำบลบ้านห้วยผื้ง ตำบลห้วยสัตว์ใหญ่</v>
          </cell>
        </row>
        <row r="4078">
          <cell r="A4078" t="str">
            <v>โรงพยาบาลส่งเสริมสุขภาพตำบลบ้านห้วยสัตว์ใหญ่ ตำบลห้วยสัตว์ใหญ่</v>
          </cell>
        </row>
        <row r="4079">
          <cell r="A4079" t="str">
            <v>โรงพยาบาลส่งเสริมสุขภาพตำบลบ้านห้วยแสลงพันธ์ ตำบลหนองตาแต้ม</v>
          </cell>
        </row>
        <row r="4080">
          <cell r="A4080" t="str">
            <v>โรงพยาบาลส่งเสริมสุขภาพตำบลบ้านหินเทิน ตำบลแสงอรุณ</v>
          </cell>
        </row>
        <row r="4081">
          <cell r="A4081" t="str">
            <v>โรงพยาบาลส่งเสริมสุขภาพตำบลบ้านใหม่พัฒนา  เขาน้อย</v>
          </cell>
        </row>
        <row r="4082">
          <cell r="A4082" t="str">
            <v>โรงพยาบาลส่งเสริมสุขภาพตำบลบ้านอ่างทอง ตำบลอ่างทอง</v>
          </cell>
        </row>
        <row r="4083">
          <cell r="A4083" t="str">
            <v>โรงพยาบาลส่งเสริมสุขภาพตำบลบึงนคร</v>
          </cell>
        </row>
        <row r="4084">
          <cell r="A4084" t="str">
            <v>โรงพยาบาลส่งเสริมสุขภาพตำบลปราณบุรี</v>
          </cell>
        </row>
        <row r="4085">
          <cell r="A4085" t="str">
            <v>โรงพยาบาลส่งเสริมสุขภาพตำบลปากน้ำปราณ</v>
          </cell>
        </row>
        <row r="4086">
          <cell r="A4086" t="str">
            <v>โรงพยาบาลส่งเสริมสุขภาพตำบลพงศ์ประศาสน์</v>
          </cell>
        </row>
        <row r="4087">
          <cell r="A4087" t="str">
            <v>โรงพยาบาลส่งเสริมสุขภาพตำบลแม่รำพึง</v>
          </cell>
        </row>
        <row r="4088">
          <cell r="A4088" t="str">
            <v>โรงพยาบาลส่งเสริมสุขภาพตำบลร่อนทอง</v>
          </cell>
        </row>
        <row r="4089">
          <cell r="A4089" t="str">
            <v>โรงพยาบาลส่งเสริมสุขภาพตำบลไร่เก่า</v>
          </cell>
        </row>
        <row r="4090">
          <cell r="A4090" t="str">
            <v>โรงพยาบาลส่งเสริมสุขภาพตำบลศิลาลอย</v>
          </cell>
        </row>
        <row r="4091">
          <cell r="A4091" t="str">
            <v>โรงพยาบาลส่งเสริมสุขภาพตำบลสามร้อยยอด</v>
          </cell>
        </row>
        <row r="4092">
          <cell r="A4092" t="str">
            <v>โรงพยาบาลส่งเสริมสุขภาพตำบลหนองพลับ</v>
          </cell>
        </row>
        <row r="4093">
          <cell r="A4093" t="str">
            <v>โรงพยาบาลส่งเสริมสุขภาพตำบลหนองมะซาง   ตำบลกุยบุรี</v>
          </cell>
        </row>
        <row r="4094">
          <cell r="A4094" t="str">
            <v>โรงพยาบาลส่งเสริมสุขภาพตำบลห้วยยาง</v>
          </cell>
        </row>
        <row r="4095">
          <cell r="A4095" t="str">
            <v>สถานีอนามัยเฉลิมพระเกียรติ 60 พรรษา นวมินทราชินี</v>
          </cell>
        </row>
        <row r="4096">
          <cell r="A4096" t="str">
            <v>โรงพยาบาลส่งเสริมสุขภาพตำบลเขากระปุก</v>
          </cell>
        </row>
        <row r="4097">
          <cell r="A4097" t="str">
            <v>โรงพยาบาลส่งเสริมสุขภาพตำบลช่องสะแก</v>
          </cell>
        </row>
        <row r="4098">
          <cell r="A4098" t="str">
            <v>โรงพยาบาลส่งเสริมสุขภาพตำบลดอนขุนห้วย ตำบลดอนขุนห้วย</v>
          </cell>
        </row>
        <row r="4099">
          <cell r="A4099" t="str">
            <v>โรงพยาบาลส่งเสริมสุขภาพตำบลดอนยาง</v>
          </cell>
        </row>
        <row r="4100">
          <cell r="A4100" t="str">
            <v>โรงพยาบาลส่งเสริมสุขภาพตำบลต้นมะพร้าว</v>
          </cell>
        </row>
        <row r="4101">
          <cell r="A4101" t="str">
            <v>โรงพยาบาลส่งเสริมสุขภาพตำบลต้นมะม่วง</v>
          </cell>
        </row>
        <row r="4102">
          <cell r="A4102" t="str">
            <v>โรงพยาบาลส่งเสริมสุขภาพตำบลตำหรุ</v>
          </cell>
        </row>
        <row r="4103">
          <cell r="A4103" t="str">
            <v>โรงพยาบาลส่งเสริมสุขภาพตำบลถ้ำรงค์</v>
          </cell>
        </row>
        <row r="4104">
          <cell r="A4104" t="str">
            <v>โรงพยาบาลส่งเสริมสุขภาพตำบลทับคาง</v>
          </cell>
        </row>
        <row r="4105">
          <cell r="A4105" t="str">
            <v>โรงพยาบาลส่งเสริมสุขภาพตำบลท่าช้าง</v>
          </cell>
        </row>
        <row r="4106">
          <cell r="A4106" t="str">
            <v>โรงพยาบาลส่งเสริมสุขภาพตำบลท่าตะคร้อ</v>
          </cell>
        </row>
        <row r="4107">
          <cell r="A4107" t="str">
            <v>โรงพยาบาลส่งเสริมสุขภาพตำบลท่าไม้รวก</v>
          </cell>
        </row>
        <row r="4108">
          <cell r="A4108" t="str">
            <v>โรงพยาบาลส่งเสริมสุขภาพตำบลท่ายาง</v>
          </cell>
        </row>
        <row r="4109">
          <cell r="A4109" t="str">
            <v>โรงพยาบาลส่งเสริมสุขภาพตำบลท่าแร้ง</v>
          </cell>
        </row>
        <row r="4110">
          <cell r="A4110" t="str">
            <v>โรงพยาบาลส่งเสริมสุขภาพตำบลท่าแร้งออก</v>
          </cell>
        </row>
        <row r="4111">
          <cell r="A4111" t="str">
            <v>โรงพยาบาลส่งเสริมสุขภาพตำบลท่าแลง</v>
          </cell>
        </row>
        <row r="4112">
          <cell r="A4112" t="str">
            <v>โรงพยาบาลส่งเสริมสุขภาพตำบลท่าเสน</v>
          </cell>
        </row>
        <row r="4113">
          <cell r="A4113" t="str">
            <v>โรงพยาบาลส่งเสริมสุขภาพตำบลธงชัย</v>
          </cell>
        </row>
        <row r="4114">
          <cell r="A4114" t="str">
            <v>โรงพยาบาลส่งเสริมสุขภาพตำบลนาพันสาม</v>
          </cell>
        </row>
        <row r="4115">
          <cell r="A4115" t="str">
            <v>โรงพยาบาลส่งเสริมสุขภาพตำบลนายาง</v>
          </cell>
        </row>
        <row r="4116">
          <cell r="A4116" t="str">
            <v>โรงพยาบาลส่งเสริมสุขภาพตำบลนาวุ้ง</v>
          </cell>
        </row>
        <row r="4117">
          <cell r="A4117" t="str">
            <v>โรงพยาบาลส่งเสริมสุขภาพตำบลบางแก้ว</v>
          </cell>
        </row>
        <row r="4118">
          <cell r="A4118" t="str">
            <v>โรงพยาบาลส่งเสริมสุขภาพตำบลบางขุนไทร</v>
          </cell>
        </row>
        <row r="4119">
          <cell r="A4119" t="str">
            <v>โรงพยาบาลส่งเสริมสุขภาพตำบลบางครก</v>
          </cell>
        </row>
        <row r="4120">
          <cell r="A4120" t="str">
            <v>โรงพยาบาลส่งเสริมสุขภาพตำบลบางเค็ม</v>
          </cell>
        </row>
        <row r="4121">
          <cell r="A4121" t="str">
            <v>โรงพยาบาลส่งเสริมสุขภาพตำบลบางจาก</v>
          </cell>
        </row>
        <row r="4122">
          <cell r="A4122" t="str">
            <v>โรงพยาบาลส่งเสริมสุขภาพตำบลบางจาน</v>
          </cell>
        </row>
        <row r="4123">
          <cell r="A4123" t="str">
            <v>โรงพยาบาลส่งเสริมสุขภาพตำบลบางตะบูน</v>
          </cell>
        </row>
        <row r="4124">
          <cell r="A4124" t="str">
            <v>โรงพยาบาลส่งเสริมสุขภาพตำบลบางตะบูนออก</v>
          </cell>
        </row>
        <row r="4125">
          <cell r="A4125" t="str">
            <v>โรงพยาบาลส่งเสริมสุขภาพตำบลบ้านกุ่ม</v>
          </cell>
        </row>
        <row r="4126">
          <cell r="A4126" t="str">
            <v>โรงพยาบาลส่งเสริมสุขภาพตำบลบ้านเขากลิ้ง ตำบลแก่งกระจาน</v>
          </cell>
        </row>
        <row r="4127">
          <cell r="A4127" t="str">
            <v>โรงพยาบาลส่งเสริมสุขภาพตำบลบ้านคีรีวงศ์ ตำบลหนองชุมพลเหนือ</v>
          </cell>
        </row>
        <row r="4128">
          <cell r="A4128" t="str">
            <v>โรงพยาบาลส่งเสริมสุขภาพตำบลบ้านจะโปรง ตำบลหนองหญ้าปล้อง</v>
          </cell>
        </row>
        <row r="4129">
          <cell r="A4129" t="str">
            <v>โรงพยาบาลส่งเสริมสุขภาพตำบลบ้านช้างแทงกระจาด ตำบลสามพระยา</v>
          </cell>
        </row>
        <row r="4130">
          <cell r="A4130" t="str">
            <v>โรงพยาบาลส่งเสริมสุขภาพตำบลบ้านซ่อง ตำบลวังจันทร์</v>
          </cell>
        </row>
        <row r="4131">
          <cell r="A4131" t="str">
            <v>โรงพยาบาลส่งเสริมสุขภาพตำบลบ้านดอนนาลุ่ม ตำบลหนองขนาน</v>
          </cell>
        </row>
        <row r="4132">
          <cell r="A4132" t="str">
            <v>โรงพยาบาลส่งเสริมสุขภาพตำบลบ้านดอนมะขามช้าง  ตำบลนาพันสาม</v>
          </cell>
        </row>
        <row r="4133">
          <cell r="A4133" t="str">
            <v>โรงพยาบาลส่งเสริมสุขภาพตำบลบ้านท่า</v>
          </cell>
        </row>
        <row r="4134">
          <cell r="A4134" t="str">
            <v>โรงพยาบาลส่งเสริมสุขภาพตำบลบ้านทาน</v>
          </cell>
        </row>
        <row r="4135">
          <cell r="A4135" t="str">
            <v>โรงพยาบาลส่งเสริมสุขภาพตำบลบ้านท่าเรือ ตำบลแก่งกระจาน</v>
          </cell>
        </row>
        <row r="4136">
          <cell r="A4136" t="str">
            <v>โรงพยาบาลส่งเสริมสุขภาพตำบลบ้านท่าวาย ตำบลยางหย่อง</v>
          </cell>
        </row>
        <row r="4137">
          <cell r="A4137" t="str">
            <v>โรงพยาบาลส่งเสริมสุขภาพตำบลบ้านท่าเสลา ตำบลยางน้ำกลัดเหนือ</v>
          </cell>
        </row>
        <row r="4138">
          <cell r="A4138" t="str">
            <v>โรงพยาบาลส่งเสริมสุขภาพตำบลบ้านทุ่งจับญวน ตำบลห้วยทรายเหนือ</v>
          </cell>
        </row>
        <row r="4139">
          <cell r="A4139" t="str">
            <v>โรงพยาบาลส่งเสริมสุขภาพตำบลบ้านทุ่งโป่ง ตำบลกลัดหลวง</v>
          </cell>
        </row>
        <row r="4140">
          <cell r="A4140" t="str">
            <v>โรงพยาบาลส่งเสริมสุขภาพตำบลบ้านนาบัว ตำบลบางแก้ว</v>
          </cell>
        </row>
        <row r="4141">
          <cell r="A4141" t="str">
            <v>โรงพยาบาลส่งเสริมสุขภาพตำบลบ้านนิคมสร้างตนเองเขื่อนเพชร ตำบลเขาใหญ่</v>
          </cell>
        </row>
        <row r="4142">
          <cell r="A4142" t="str">
            <v>โรงพยาบาลส่งเสริมสุขภาพตำบลบ้านในดง</v>
          </cell>
        </row>
        <row r="4143">
          <cell r="A4143" t="str">
            <v>โรงพยาบาลส่งเสริมสุขภาพตำบลบ้านบางหอ ตำบลบางครก</v>
          </cell>
        </row>
        <row r="4144">
          <cell r="A4144" t="str">
            <v>โรงพยาบาลส่งเสริมสุขภาพตำบลบ้านโป่งแย้ ตำบลไร่ใหม่พัฒนา</v>
          </cell>
        </row>
        <row r="4145">
          <cell r="A4145" t="str">
            <v>โรงพยาบาลส่งเสริมสุขภาพตำบลบ้านโปร่งวิเชียร ตำบลยางน้ำกลัดใต้</v>
          </cell>
        </row>
        <row r="4146">
          <cell r="A4146" t="str">
            <v>โรงพยาบาลส่งเสริมสุขภาพตำบลบ้านฝั่งท่า ตำบลวังไคร้</v>
          </cell>
        </row>
        <row r="4147">
          <cell r="A4147" t="str">
            <v>โรงพยาบาลส่งเสริมสุขภาพตำบลบ้านพุตูม ตำบลห้วยลึก</v>
          </cell>
        </row>
        <row r="4148">
          <cell r="A4148" t="str">
            <v>โรงพยาบาลส่งเสริมสุขภาพตำบลบ้านพุม่วง ตำบลหนองชุมพล</v>
          </cell>
        </row>
        <row r="4149">
          <cell r="A4149" t="str">
            <v>โรงพยาบาลส่งเสริมสุขภาพตำบลบ้านมะขามโพรง ตำบลพุสวรรค์</v>
          </cell>
        </row>
        <row r="4150">
          <cell r="A4150" t="str">
            <v>โรงพยาบาลส่งเสริมสุขภาพตำบลบ้านแม่คะเมย ตำบลแก่งกระจาน</v>
          </cell>
        </row>
        <row r="4151">
          <cell r="A4151" t="str">
            <v>โรงพยาบาลส่งเสริมสุขภาพตำบลบ้านยางชุม ตำบลกลัดหลวง</v>
          </cell>
        </row>
        <row r="4152">
          <cell r="A4152" t="str">
            <v>โรงพยาบาลส่งเสริมสุขภาพตำบลบ้านรางจิก ตำบลไร่ใหม่พัฒนา</v>
          </cell>
        </row>
        <row r="4153">
          <cell r="A4153" t="str">
            <v>โรงพยาบาลส่งเสริมสุขภาพตำบลบ้านลาด</v>
          </cell>
        </row>
        <row r="4154">
          <cell r="A4154" t="str">
            <v>โรงพยาบาลส่งเสริมสุขภาพตำบลบ้านวังยาว ตำบลดอนขุนห้วย</v>
          </cell>
        </row>
        <row r="4155">
          <cell r="A4155" t="str">
            <v>โรงพยาบาลส่งเสริมสุขภาพตำบลบ้านสามแพรก ตำบลบางตะบูน</v>
          </cell>
        </row>
        <row r="4156">
          <cell r="A4156" t="str">
            <v>โรงพยาบาลส่งเสริมสุขภาพตำบลบ้านสารเห็ด ตำบลกลัดหลวง</v>
          </cell>
        </row>
        <row r="4157">
          <cell r="A4157" t="str">
            <v>โรงพยาบาลส่งเสริมสุขภาพตำบลบ้านหนองขานาง ตำบลท่าคอย</v>
          </cell>
        </row>
        <row r="4158">
          <cell r="A4158" t="str">
            <v>โรงพยาบาลส่งเสริมสุขภาพตำบลบ้านหนองชุมแสง ตำบลท่าไม้รวก</v>
          </cell>
        </row>
        <row r="4159">
          <cell r="A4159" t="str">
            <v>โรงพยาบาลส่งเสริมสุขภาพตำบลบ้านหนองเตียน ตำบลท่าไม้รวก</v>
          </cell>
        </row>
        <row r="4160">
          <cell r="A4160" t="str">
            <v>โรงพยาบาลส่งเสริมสุขภาพตำบลบ้านหนองบัว ตำบลหนองจอก</v>
          </cell>
        </row>
        <row r="4161">
          <cell r="A4161" t="str">
            <v>โรงพยาบาลส่งเสริมสุขภาพตำบลบ้านหนองปืนแตก ตำบลสองพี่น้อง</v>
          </cell>
        </row>
        <row r="4162">
          <cell r="A4162" t="str">
            <v>โรงพยาบาลส่งเสริมสุขภาพตำบลบ้านหนองโพธิ์ ตำบลหนองชุมพล</v>
          </cell>
        </row>
        <row r="4163">
          <cell r="A4163" t="str">
            <v>โรงพยาบาลส่งเสริมสุขภาพตำบลบ้านหนองโรง ตำบลเขากระปุก</v>
          </cell>
        </row>
        <row r="4164">
          <cell r="A4164" t="str">
            <v>โรงพยาบาลส่งเสริมสุขภาพตำบลบ้านห้วย ตำบลเขาย้อย</v>
          </cell>
        </row>
        <row r="4165">
          <cell r="A4165" t="str">
            <v>โรงพยาบาลส่งเสริมสุขภาพตำบลบ้านหาด</v>
          </cell>
        </row>
        <row r="4166">
          <cell r="A4166" t="str">
            <v>โรงพยาบาลส่งเสริมสุขภาพตำบลบ้านหุบกระพง ตำบลเขาใหญ่</v>
          </cell>
        </row>
        <row r="4167">
          <cell r="A4167" t="str">
            <v>โรงพยาบาลส่งเสริมสุขภาพตำบลบ้านอ่างศิลา ตำบลหนองหญ้าปล้อง</v>
          </cell>
        </row>
        <row r="4168">
          <cell r="A4168" t="str">
            <v>โรงพยาบาลส่งเสริมสุขภาพตำบลบ้านอ่างหิน ตำบลสามพระยา</v>
          </cell>
        </row>
        <row r="4169">
          <cell r="A4169" t="str">
            <v>โรงพยาบาลส่งเสริมสุขภาพตำบลปากทะเล</v>
          </cell>
        </row>
        <row r="4170">
          <cell r="A4170" t="str">
            <v>โรงพยาบาลส่งเสริมสุขภาพตำบลปึกเตียน</v>
          </cell>
        </row>
        <row r="4171">
          <cell r="A4171" t="str">
            <v>โรงพยาบาลส่งเสริมสุขภาพตำบลโพพระ</v>
          </cell>
        </row>
        <row r="4172">
          <cell r="A4172" t="str">
            <v>โรงพยาบาลส่งเสริมสุขภาพตำบลโพไร่หวาน</v>
          </cell>
        </row>
        <row r="4173">
          <cell r="A4173" t="str">
            <v>โรงพยาบาลส่งเสริมสุขภาพตำบลมาบปลาเค้า</v>
          </cell>
        </row>
        <row r="4174">
          <cell r="A4174" t="str">
            <v>โรงพยาบาลส่งเสริมสุขภาพตำบลยางน้ำกลัดใต้</v>
          </cell>
        </row>
        <row r="4175">
          <cell r="A4175" t="str">
            <v>โรงพยาบาลส่งเสริมสุขภาพตำบลยางน้ำกลัดเหนือ</v>
          </cell>
        </row>
        <row r="4176">
          <cell r="A4176" t="str">
            <v>โรงพยาบาลส่งเสริมสุขภาพตำบลโรงเข้</v>
          </cell>
        </row>
        <row r="4177">
          <cell r="A4177" t="str">
            <v>โรงพยาบาลส่งเสริมสุขภาพตำบลไร่โคก</v>
          </cell>
        </row>
        <row r="4178">
          <cell r="A4178" t="str">
            <v>โรงพยาบาลส่งเสริมสุขภาพตำบลไร่มะขาม</v>
          </cell>
        </row>
        <row r="4179">
          <cell r="A4179" t="str">
            <v>โรงพยาบาลส่งเสริมสุขภาพตำบลไร่ส้ม</v>
          </cell>
        </row>
        <row r="4180">
          <cell r="A4180" t="str">
            <v>โรงพยาบาลส่งเสริมสุขภาพตำบลไร่สะท้อน</v>
          </cell>
        </row>
        <row r="4181">
          <cell r="A4181" t="str">
            <v>โรงพยาบาลส่งเสริมสุขภาพตำบลไร่ใหม่พัฒนา</v>
          </cell>
        </row>
        <row r="4182">
          <cell r="A4182" t="str">
            <v>โรงพยาบาลส่งเสริมสุขภาพตำบลลาดโพธิ์</v>
          </cell>
        </row>
        <row r="4183">
          <cell r="A4183" t="str">
            <v>โรงพยาบาลส่งเสริมสุขภาพตำบลวังไคร้</v>
          </cell>
        </row>
        <row r="4184">
          <cell r="A4184" t="str">
            <v>โรงพยาบาลส่งเสริมสุขภาพตำบลวังตะโก</v>
          </cell>
        </row>
        <row r="4185">
          <cell r="A4185" t="str">
            <v>โรงพยาบาลส่งเสริมสุขภาพตำบลวัดเขาตะเครา ตำบลบางครก</v>
          </cell>
        </row>
        <row r="4186">
          <cell r="A4186" t="str">
            <v>โรงพยาบาลส่งเสริมสุขภาพตำบลเวียงคอย</v>
          </cell>
        </row>
        <row r="4187">
          <cell r="A4187" t="str">
            <v>โรงพยาบาลส่งเสริมสุขภาพตำบลสมอพลือ</v>
          </cell>
        </row>
        <row r="4188">
          <cell r="A4188" t="str">
            <v>โรงพยาบาลส่งเสริมสุขภาพตำบลสระพัง</v>
          </cell>
        </row>
        <row r="4189">
          <cell r="A4189" t="str">
            <v>โรงพยาบาลส่งเสริมสุขภาพตำบลสองพี่น้อง</v>
          </cell>
        </row>
        <row r="4190">
          <cell r="A4190" t="str">
            <v>โรงพยาบาลส่งเสริมสุขภาพตำบลสะพานไกร</v>
          </cell>
        </row>
        <row r="4191">
          <cell r="A4191" t="str">
            <v>โรงพยาบาลส่งเสริมสุขภาพตำบลสำมะโรง</v>
          </cell>
        </row>
        <row r="4192">
          <cell r="A4192" t="str">
            <v>โรงพยาบาลส่งเสริมสุขภาพตำบลหนองกระเจ็ด</v>
          </cell>
        </row>
        <row r="4193">
          <cell r="A4193" t="str">
            <v>โรงพยาบาลส่งเสริมสุขภาพตำบลหนองกะปุ</v>
          </cell>
        </row>
        <row r="4194">
          <cell r="A4194" t="str">
            <v>โรงพยาบาลส่งเสริมสุขภาพตำบลหนองขนาน</v>
          </cell>
        </row>
        <row r="4195">
          <cell r="A4195" t="str">
            <v>โรงพยาบาลส่งเสริมสุขภาพตำบลหนองจอก</v>
          </cell>
        </row>
        <row r="4196">
          <cell r="A4196" t="str">
            <v>โรงพยาบาลส่งเสริมสุขภาพตำบลหนองชุมพลเหนือ</v>
          </cell>
        </row>
        <row r="4197">
          <cell r="A4197" t="str">
            <v>โรงพยาบาลส่งเสริมสุขภาพตำบลหนองปรง</v>
          </cell>
        </row>
        <row r="4198">
          <cell r="A4198" t="str">
            <v>โรงพยาบาลส่งเสริมสุขภาพตำบลหนองปลาไหล</v>
          </cell>
        </row>
        <row r="4199">
          <cell r="A4199" t="str">
            <v>โรงพยาบาลส่งเสริมสุขภาพตำบลหนองพลับ</v>
          </cell>
        </row>
        <row r="4200">
          <cell r="A4200" t="str">
            <v>โรงพยาบาลส่งเสริมสุขภาพตำบลหนองศาลา</v>
          </cell>
        </row>
        <row r="4201">
          <cell r="A4201" t="str">
            <v>โรงพยาบาลส่งเสริมสุขภาพตำบลหนองโสน</v>
          </cell>
        </row>
        <row r="4202">
          <cell r="A4202" t="str">
            <v>โรงพยาบาลส่งเสริมสุขภาพตำบลหนองหญ้าปล้อง</v>
          </cell>
        </row>
        <row r="4203">
          <cell r="A4203" t="str">
            <v>โรงพยาบาลส่งเสริมสุขภาพตำบลห้วยข้อง</v>
          </cell>
        </row>
        <row r="4204">
          <cell r="A4204" t="str">
            <v>โรงพยาบาลส่งเสริมสุขภาพตำบลห้วยท่าช้าง</v>
          </cell>
        </row>
        <row r="4205">
          <cell r="A4205" t="str">
            <v>โรงพยาบาลส่งเสริมสุขภาพตำบลห้วยแม่เพรียง</v>
          </cell>
        </row>
        <row r="4206">
          <cell r="A4206" t="str">
            <v>โรงพยาบาลส่งเสริมสุขภาพตำบลห้วยโรง</v>
          </cell>
        </row>
        <row r="4207">
          <cell r="A4207" t="str">
            <v>โรงพยาบาลส่งเสริมสุขภาพตำบลห้วยลึก</v>
          </cell>
        </row>
        <row r="4208">
          <cell r="A4208" t="str">
            <v>โรงพยาบาลส่งเสริมสุขภาพตำบลหัวสะพาน</v>
          </cell>
        </row>
        <row r="4209">
          <cell r="A4209" t="str">
            <v>โรงพยาบาลส่งเสริมสุขภาพตำบลหาดเจ้าสำราญ</v>
          </cell>
        </row>
        <row r="4210">
          <cell r="A4210" t="str">
            <v>โรงพยาบาลส่งเสริมสุขภาพตำบลหุบเฉลา ตำบลเขากระปุก</v>
          </cell>
        </row>
        <row r="4211">
          <cell r="A4211" t="str">
            <v>โรงพยาบาลส่งเสริมสุขภาพตำบลแหลมผักเบี้ย</v>
          </cell>
        </row>
        <row r="4212">
          <cell r="A4212" t="str">
            <v>สถานีอนามัยเฉลิมพระเกียรติ 60 พรรษา นวมินทราชินี</v>
          </cell>
        </row>
        <row r="4213">
          <cell r="A4213" t="str">
            <v>โรงพยาบาลส่งเสริมสุขภาพตำบลกรับใหญ่</v>
          </cell>
        </row>
        <row r="4214">
          <cell r="A4214" t="str">
            <v>โรงพยาบาลส่งเสริมสุขภาพตำบลเกาะพลับพลา</v>
          </cell>
        </row>
        <row r="4215">
          <cell r="A4215" t="str">
            <v>โรงพยาบาลส่งเสริมสุขภาพตำบลเกาะศาลพระ</v>
          </cell>
        </row>
        <row r="4216">
          <cell r="A4216" t="str">
            <v>โรงพยาบาลส่งเสริมสุขภาพตำบลแก้มอ้น</v>
          </cell>
        </row>
        <row r="4217">
          <cell r="A4217" t="str">
            <v>โรงพยาบาลส่งเสริมสุขภาพตำบลขุนพิทักษ์</v>
          </cell>
        </row>
        <row r="4218">
          <cell r="A4218" t="str">
            <v>โรงพยาบาลส่งเสริมสุขภาพตำบลเขาขลุง</v>
          </cell>
        </row>
        <row r="4219">
          <cell r="A4219" t="str">
            <v>โรงพยาบาลส่งเสริมสุขภาพตำบลเขาชะงุ้ม</v>
          </cell>
        </row>
        <row r="4220">
          <cell r="A4220" t="str">
            <v>โรงพยาบาลส่งเสริมสุขภาพตำบลเขาแร้ง</v>
          </cell>
        </row>
        <row r="4221">
          <cell r="A4221" t="str">
            <v>โรงพยาบาลส่งเสริมสุขภาพตำบลคลองข่อย</v>
          </cell>
        </row>
        <row r="4222">
          <cell r="A4222" t="str">
            <v>โรงพยาบาลส่งเสริมสุขภาพตำบลคลองตาคต</v>
          </cell>
        </row>
        <row r="4223">
          <cell r="A4223" t="str">
            <v>โรงพยาบาลส่งเสริมสุขภาพตำบลคุ้งกระถิน</v>
          </cell>
        </row>
        <row r="4224">
          <cell r="A4224" t="str">
            <v>โรงพยาบาลส่งเสริมสุขภาพตำบลคุ้งน้ำวน</v>
          </cell>
        </row>
        <row r="4225">
          <cell r="A4225" t="str">
            <v>โรงพยาบาลส่งเสริมสุขภาพตำบลคุ้งพยอม</v>
          </cell>
        </row>
        <row r="4226">
          <cell r="A4226" t="str">
            <v>โรงพยาบาลส่งเสริมสุขภาพตำบลโคกหม้อ</v>
          </cell>
        </row>
        <row r="4227">
          <cell r="A4227" t="str">
            <v>โรงพยาบาลส่งเสริมสุขภาพตำบลจอมประทัด</v>
          </cell>
        </row>
        <row r="4228">
          <cell r="A4228" t="str">
            <v>โรงพยาบาลส่งเสริมสุขภาพตำบลเจดีย์หัก</v>
          </cell>
        </row>
        <row r="4229">
          <cell r="A4229" t="str">
            <v>โรงพยาบาลส่งเสริมสุขภาพตำบลชำแระ</v>
          </cell>
        </row>
        <row r="4230">
          <cell r="A4230" t="str">
            <v>โรงพยาบาลส่งเสริมสุขภาพตำบลดอนกรวย</v>
          </cell>
        </row>
        <row r="4231">
          <cell r="A4231" t="str">
            <v>โรงพยาบาลส่งเสริมสุขภาพตำบลดอนกระเบื้อง</v>
          </cell>
        </row>
        <row r="4232">
          <cell r="A4232" t="str">
            <v>โรงพยาบาลส่งเสริมสุขภาพตำบลดอนกระเบื้อง</v>
          </cell>
        </row>
        <row r="4233">
          <cell r="A4233" t="str">
            <v>โรงพยาบาลส่งเสริมสุขภาพตำบลดอนคลัง</v>
          </cell>
        </row>
        <row r="4234">
          <cell r="A4234" t="str">
            <v>โรงพยาบาลส่งเสริมสุขภาพตำบลดอนคา</v>
          </cell>
        </row>
        <row r="4235">
          <cell r="A4235" t="str">
            <v>โรงพยาบาลส่งเสริมสุขภาพตำบลดอนตะโก</v>
          </cell>
        </row>
        <row r="4236">
          <cell r="A4236" t="str">
            <v>โรงพยาบาลส่งเสริมสุขภาพตำบลดอนทราย</v>
          </cell>
        </row>
        <row r="4237">
          <cell r="A4237" t="str">
            <v>โรงพยาบาลส่งเสริมสุขภาพตำบลดอนทราย</v>
          </cell>
        </row>
        <row r="4238">
          <cell r="A4238" t="str">
            <v>โรงพยาบาลส่งเสริมสุขภาพตำบลดอนไผ่</v>
          </cell>
        </row>
        <row r="4239">
          <cell r="A4239" t="str">
            <v>โรงพยาบาลส่งเสริมสุขภาพตำบลดอนแร่</v>
          </cell>
        </row>
        <row r="4240">
          <cell r="A4240" t="str">
            <v>โรงพยาบาลส่งเสริมสุขภาพตำบลดอนใหญ่</v>
          </cell>
        </row>
        <row r="4241">
          <cell r="A4241" t="str">
            <v>โรงพยาบาลส่งเสริมสุขภาพตำบลด่านทับตะโก</v>
          </cell>
        </row>
        <row r="4242">
          <cell r="A4242" t="str">
            <v>โรงพยาบาลส่งเสริมสุขภาพตำบลดำเนินสะดวก</v>
          </cell>
        </row>
        <row r="4243">
          <cell r="A4243" t="str">
            <v>โรงพยาบาลส่งเสริมสุขภาพตำบลตะนาวศรี</v>
          </cell>
        </row>
        <row r="4244">
          <cell r="A4244" t="str">
            <v>โรงพยาบาลส่งเสริมสุขภาพตำบลตาหลวง</v>
          </cell>
        </row>
        <row r="4245">
          <cell r="A4245" t="str">
            <v>โรงพยาบาลส่งเสริมสุขภาพตำบลเตาปูน</v>
          </cell>
        </row>
        <row r="4246">
          <cell r="A4246" t="str">
            <v>โรงพยาบาลส่งเสริมสุขภาพตำบลท่าเคย</v>
          </cell>
        </row>
        <row r="4247">
          <cell r="A4247" t="str">
            <v>โรงพยาบาลส่งเสริมสุขภาพตำบลท่าชุมพล</v>
          </cell>
        </row>
        <row r="4248">
          <cell r="A4248" t="str">
            <v>โรงพยาบาลส่งเสริมสุขภาพตำบลท่านัด</v>
          </cell>
        </row>
        <row r="4249">
          <cell r="A4249" t="str">
            <v>โรงพยาบาลส่งเสริมสุขภาพตำบลท่าผา</v>
          </cell>
        </row>
        <row r="4250">
          <cell r="A4250" t="str">
            <v>โรงพยาบาลส่งเสริมสุขภาพตำบลท่าราบ</v>
          </cell>
        </row>
        <row r="4251">
          <cell r="A4251" t="str">
            <v>โรงพยาบาลส่งเสริมสุขภาพตำบลทุ่งหลวง</v>
          </cell>
        </row>
        <row r="4252">
          <cell r="A4252" t="str">
            <v>โรงพยาบาลส่งเสริมสุขภาพตำบลธรรมเสน</v>
          </cell>
        </row>
        <row r="4253">
          <cell r="A4253" t="str">
            <v>โรงพยาบาลส่งเสริมสุขภาพตำบลนครชุมน์</v>
          </cell>
        </row>
        <row r="4254">
          <cell r="A4254" t="str">
            <v>โรงพยาบาลส่งเสริมสุขภาพตำบลนางแก้ว</v>
          </cell>
        </row>
        <row r="4255">
          <cell r="A4255" t="str">
            <v>โรงพยาบาลส่งเสริมสุขภาพตำบลน้ำพุ</v>
          </cell>
        </row>
        <row r="4256">
          <cell r="A4256" t="str">
            <v>โรงพยาบาลส่งเสริมสุขภาพตำบลบ่อกระดาน</v>
          </cell>
        </row>
        <row r="4257">
          <cell r="A4257" t="str">
            <v>โรงพยาบาลส่งเสริมสุขภาพตำบลบัวงาม -โพหัก</v>
          </cell>
        </row>
        <row r="4258">
          <cell r="A4258" t="str">
            <v>โรงพยาบาลส่งเสริมสุขภาพตำบลบางโตนด</v>
          </cell>
        </row>
        <row r="4259">
          <cell r="A4259" t="str">
            <v>โรงพยาบาลส่งเสริมสุขภาพตำบลบางป่า</v>
          </cell>
        </row>
        <row r="4260">
          <cell r="A4260" t="str">
            <v>โรงพยาบาลส่งเสริมสุขภาพตำบลบ้านกล้วย ตำบลป่าหวาย</v>
          </cell>
        </row>
        <row r="4261">
          <cell r="A4261" t="str">
            <v>โรงพยาบาลส่งเสริมสุขภาพตำบลบ้านเกาะลอย ตำบลเกาะพลับพลา</v>
          </cell>
        </row>
        <row r="4262">
          <cell r="A4262" t="str">
            <v>โรงพยาบาลส่งเสริมสุขภาพตำบลบ้านเขาดิน ตำบลหนองกระทุ่ม</v>
          </cell>
        </row>
        <row r="4263">
          <cell r="A4263" t="str">
            <v>โรงพยาบาลส่งเสริมสุขภาพตำบลบ้านเขาปิ่นทอง ตำบลปากช่อง</v>
          </cell>
        </row>
        <row r="4264">
          <cell r="A4264" t="str">
            <v>โรงพยาบาลส่งเสริมสุขภาพตำบลบ้านเขาผึ้ง ตำบลปากช่อง</v>
          </cell>
        </row>
        <row r="4265">
          <cell r="A4265" t="str">
            <v>โรงพยาบาลส่งเสริมสุขภาพตำบลบ้านเขาราบ ตำบลเตาปูน</v>
          </cell>
        </row>
        <row r="4266">
          <cell r="A4266" t="str">
            <v>โรงพยาบาลส่งเสริมสุขภาพตำบลบ้านเขาแหลม ตำบลเขาชะงุ้ม</v>
          </cell>
        </row>
        <row r="4267">
          <cell r="A4267" t="str">
            <v>โรงพยาบาลส่งเสริมสุขภาพตำบลบ้านครก ต.ท่าผา</v>
          </cell>
        </row>
        <row r="4268">
          <cell r="A4268" t="str">
            <v>โรงพยาบาลส่งเสริมสุขภาพตำบลบ้านคา</v>
          </cell>
        </row>
        <row r="4269">
          <cell r="A4269" t="str">
            <v>โรงพยาบาลส่งเสริมสุขภาพตำบลบ้านคูบัว ตำบลคูบัว</v>
          </cell>
        </row>
        <row r="4270">
          <cell r="A4270" t="str">
            <v>โรงพยาบาลส่งเสริมสุขภาพตำบลบ้านคูหาสวรรค์ ตำบลสี่หมื่น</v>
          </cell>
        </row>
        <row r="4271">
          <cell r="A4271" t="str">
            <v>โรงพยาบาลส่งเสริมสุขภาพตำบลบ้านญวน ตำบลสามเรือน</v>
          </cell>
        </row>
        <row r="4272">
          <cell r="A4272" t="str">
            <v>โรงพยาบาลส่งเสริมสุขภาพตำบลบ้านดอนแฉลบ ตำบลท่าชุมพล</v>
          </cell>
        </row>
        <row r="4273">
          <cell r="A4273" t="str">
            <v>โรงพยาบาลส่งเสริมสุขภาพตำบลบ้านดอนใหญ่ ตำบลดอนใหญ่</v>
          </cell>
        </row>
        <row r="4274">
          <cell r="A4274" t="str">
            <v>โรงพยาบาลส่งเสริมสุขภาพตำบลบ้านตาผา ตำบลนครชุมน์</v>
          </cell>
        </row>
        <row r="4275">
          <cell r="A4275" t="str">
            <v>โรงพยาบาลส่งเสริมสุขภาพตำบลบ้านถ้ำหิน ตำบลสวนผึ้ง</v>
          </cell>
        </row>
        <row r="4276">
          <cell r="A4276" t="str">
            <v>โรงพยาบาลส่งเสริมสุขภาพตำบลบ้านทุ่งแฝก ตำบลแก้มอ้น</v>
          </cell>
        </row>
        <row r="4277">
          <cell r="A4277" t="str">
            <v>โรงพยาบาลส่งเสริมสุขภาพตำบลบ้านไทยประจันต์ ตำบลยางหัก</v>
          </cell>
        </row>
        <row r="4278">
          <cell r="A4278" t="str">
            <v>โรงพยาบาลส่งเสริมสุขภาพตำบลบ้านนาคอก ตำบลอ่างหิน</v>
          </cell>
        </row>
        <row r="4279">
          <cell r="A4279" t="str">
            <v>โรงพยาบาลส่งเสริมสุขภาพตำบลบ้านน้ำตก ตำบลบางโตนด</v>
          </cell>
        </row>
        <row r="4280">
          <cell r="A4280" t="str">
            <v>โรงพยาบาลส่งเสริมสุขภาพตำบลบ้านบ่อหวี ตำบลตะนาวศรี</v>
          </cell>
        </row>
        <row r="4281">
          <cell r="A4281" t="str">
            <v>โรงพยาบาลส่งเสริมสุขภาพตำบลบ้านบัวงาม</v>
          </cell>
        </row>
        <row r="4282">
          <cell r="A4282" t="str">
            <v>โรงพยาบาลส่งเสริมสุขภาพตำบลบ้านบางกะโด ตำบลบ้านสิงห์</v>
          </cell>
        </row>
        <row r="4283">
          <cell r="A4283" t="str">
            <v>โรงพยาบาลส่งเสริมสุขภาพตำบลบ้านบางพัง ตำบลเบิกไพร</v>
          </cell>
        </row>
        <row r="4284">
          <cell r="A4284" t="str">
            <v>โรงพยาบาลส่งเสริมสุขภาพตำบลบ้านบางศรีเพชร</v>
          </cell>
        </row>
        <row r="4285">
          <cell r="A4285" t="str">
            <v>โรงพยาบาลส่งเสริมสุขภาพตำบลบ้านบึง</v>
          </cell>
        </row>
        <row r="4286">
          <cell r="A4286" t="str">
            <v>โรงพยาบาลส่งเสริมสุขภาพตำบลบ้านเบิกไพร ตำบลเบิกไพร</v>
          </cell>
        </row>
        <row r="4287">
          <cell r="A4287" t="str">
            <v>โรงพยาบาลส่งเสริมสุขภาพตำบลบ้านปากคลอง  ตำบลแพงพวย</v>
          </cell>
        </row>
        <row r="4288">
          <cell r="A4288" t="str">
            <v>โรงพยาบาลส่งเสริมสุขภาพตำบลบ้านปากสระ ตำบลจอมประทัด</v>
          </cell>
        </row>
        <row r="4289">
          <cell r="A4289" t="str">
            <v>โรงพยาบาลส่งเสริมสุขภาพตำบลบ้านโป่งเจ็ด ตำบลบ้านคา</v>
          </cell>
        </row>
        <row r="4290">
          <cell r="A4290" t="str">
            <v>โรงพยาบาลส่งเสริมสุขภาพตำบลบ้านผาปก ตำบลสวนผึ้ง</v>
          </cell>
        </row>
        <row r="4291">
          <cell r="A4291" t="str">
            <v>โรงพยาบาลส่งเสริมสุขภาพตำบลบ้านพุน้ำร้อน ตำบลบ้านบึง</v>
          </cell>
        </row>
        <row r="4292">
          <cell r="A4292" t="str">
            <v>โรงพยาบาลส่งเสริมสุขภาพตำบลบ้านม่วง</v>
          </cell>
        </row>
        <row r="4293">
          <cell r="A4293" t="str">
            <v>โรงพยาบาลส่งเสริมสุขภาพตำบลบ้านยาง ตำบลปากแรต</v>
          </cell>
        </row>
        <row r="4294">
          <cell r="A4294" t="str">
            <v>โรงพยาบาลส่งเสริมสุขภาพตำบลบ้านรางเฆ่ ตำบลแก้มอ้น</v>
          </cell>
        </row>
        <row r="4295">
          <cell r="A4295" t="str">
            <v>โรงพยาบาลส่งเสริมสุขภาพตำบลบ้านรางห้าตำลึง ตำบลขุนพิทักษ์</v>
          </cell>
        </row>
        <row r="4296">
          <cell r="A4296" t="str">
            <v>โรงพยาบาลส่งเสริมสุขภาพตำบลบ้านไร่</v>
          </cell>
        </row>
        <row r="4297">
          <cell r="A4297" t="str">
            <v>โรงพยาบาลส่งเสริมสุขภาพตำบลบ้านไร่</v>
          </cell>
        </row>
        <row r="4298">
          <cell r="A4298" t="str">
            <v>โรงพยาบาลส่งเสริมสุขภาพตำบลบ้านไร่ ตำบลคลองตาคต</v>
          </cell>
        </row>
        <row r="4299">
          <cell r="A4299" t="str">
            <v>โรงพยาบาลส่งเสริมสุขภาพตำบลบ้านเลือก</v>
          </cell>
        </row>
        <row r="4300">
          <cell r="A4300" t="str">
            <v>โรงพยาบาลส่งเสริมสุขภาพตำบลบ้านวังกุ่ม</v>
          </cell>
        </row>
        <row r="4301">
          <cell r="A4301" t="str">
            <v>โรงพยาบาลส่งเสริมสุขภาพตำบลบ้านวังปลาช่อน ตำบลยางหัก</v>
          </cell>
        </row>
        <row r="4302">
          <cell r="A4302" t="str">
            <v>โรงพยาบาลส่งเสริมสุขภาพตำบลบ้านเวียงทุน (อุดมธรรมอุปถัมภ์) ตำบลเกาะศาลพระ</v>
          </cell>
        </row>
        <row r="4303">
          <cell r="A4303" t="str">
            <v>โรงพยาบาลส่งเสริมสุขภาพตำบลบ้านศาลา ตำบลบ้านไร่</v>
          </cell>
        </row>
        <row r="4304">
          <cell r="A4304" t="str">
            <v>โรงพยาบาลส่งเสริมสุขภาพตำบลบ้านสระตะโก  ตำบลหนองปลาหมอ</v>
          </cell>
        </row>
        <row r="4305">
          <cell r="A4305" t="str">
            <v>โรงพยาบาลส่งเสริมสุขภาพตำบลบ้านสวนพลู  ตำบลบ้านบึง</v>
          </cell>
        </row>
        <row r="4306">
          <cell r="A4306" t="str">
            <v>โรงพยาบาลส่งเสริมสุขภาพตำบลบ้านสัมมาราม ตำบลเขาขลุง</v>
          </cell>
        </row>
        <row r="4307">
          <cell r="A4307" t="str">
            <v>โรงพยาบาลส่งเสริมสุขภาพตำบลบ้านสิงห์</v>
          </cell>
        </row>
        <row r="4308">
          <cell r="A4308" t="str">
            <v>โรงพยาบาลส่งเสริมสุขภาพตำบลบ้านหนองกลางด่าน ตำบลกรับใหญ่</v>
          </cell>
        </row>
        <row r="4309">
          <cell r="A4309" t="str">
            <v>โรงพยาบาลส่งเสริมสุขภาพตำบลบ้านหนองไก่ขัน ตำบลเขาขลุง</v>
          </cell>
        </row>
        <row r="4310">
          <cell r="A4310" t="str">
            <v>โรงพยาบาลส่งเสริมสุขภาพตำบลบ้านหนองจอก ตำบลหนองพันจันทร์</v>
          </cell>
        </row>
        <row r="4311">
          <cell r="A4311" t="str">
            <v>โรงพยาบาลส่งเสริมสุขภาพตำบลบ้านหนองตาพุด ตำบลธรรมเสน</v>
          </cell>
        </row>
        <row r="4312">
          <cell r="A4312" t="str">
            <v>โรงพยาบาลส่งเสริมสุขภาพตำบลบ้านหนองนก ตำบลรางบัว</v>
          </cell>
        </row>
        <row r="4313">
          <cell r="A4313" t="str">
            <v>โรงพยาบาลส่งเสริมสุขภาพตำบลบ้านหนองน้ำขุ่น ตำบลบ้านคา</v>
          </cell>
        </row>
        <row r="4314">
          <cell r="A4314" t="str">
            <v>โรงพยาบาลส่งเสริมสุขภาพตำบลบ้านหนองบอน ตำบลหนองอ้อ</v>
          </cell>
        </row>
        <row r="4315">
          <cell r="A4315" t="str">
            <v>โรงพยาบาลส่งเสริมสุขภาพตำบลบ้านหนองไผ่</v>
          </cell>
        </row>
        <row r="4316">
          <cell r="A4316" t="str">
            <v>โรงพยาบาลส่งเสริมสุขภาพตำบลบ้านหนองม่วง ตำบลวังเย็น</v>
          </cell>
        </row>
        <row r="4317">
          <cell r="A4317" t="str">
            <v>โรงพยาบาลส่งเสริมสุขภาพตำบลบ้านหนองไม้เฝ้า ตำบลเขาขลุง</v>
          </cell>
        </row>
        <row r="4318">
          <cell r="A4318" t="str">
            <v>โรงพยาบาลส่งเสริมสุขภาพตำบลบ้านหนองใยบัว ตำบลหนองกวาง</v>
          </cell>
        </row>
        <row r="4319">
          <cell r="A4319" t="str">
            <v>โรงพยาบาลส่งเสริมสุขภาพตำบลบ้านหนองรี  ตำบลบ้านเลือก</v>
          </cell>
        </row>
        <row r="4320">
          <cell r="A4320" t="str">
            <v>โรงพยาบาลส่งเสริมสุขภาพตำบลบ้านหนองไร่ ตำบลทุ่งหลวง</v>
          </cell>
        </row>
        <row r="4321">
          <cell r="A4321" t="str">
            <v>โรงพยาบาลส่งเสริมสุขภาพตำบลบ้านหนองวัวดำ ตำบลทุ่งหลวง</v>
          </cell>
        </row>
        <row r="4322">
          <cell r="A4322" t="str">
            <v>โรงพยาบาลส่งเสริมสุขภาพตำบลบ้านหนองสลิด ตำบลดอนกรวย</v>
          </cell>
        </row>
        <row r="4323">
          <cell r="A4323" t="str">
            <v>โรงพยาบาลส่งเสริมสุขภาพตำบลบ้านหนองสองห้อง ตำบลชำแระ</v>
          </cell>
        </row>
        <row r="4324">
          <cell r="A4324" t="str">
            <v>โรงพยาบาลส่งเสริมสุขภาพตำบลบ้านหนองสีนวล ตำบลด่านทับตะโก</v>
          </cell>
        </row>
        <row r="4325">
          <cell r="A4325" t="str">
            <v>โรงพยาบาลส่งเสริมสุขภาพตำบลบ้านห้วยผาก ตำบลสวนผึ้ง</v>
          </cell>
        </row>
        <row r="4326">
          <cell r="A4326" t="str">
            <v>โรงพยาบาลส่งเสริมสุขภาพตำบลบ้านห้วยหมู  ตำบลเจดีย์หัก</v>
          </cell>
        </row>
        <row r="4327">
          <cell r="A4327" t="str">
            <v>โรงพยาบาลส่งเสริมสุขภาพตำบลบ้านหาดสำราญ ตำบลคลองตาคต</v>
          </cell>
        </row>
        <row r="4328">
          <cell r="A4328" t="str">
            <v>โรงพยาบาลส่งเสริมสุขภาพตำบลบ้านหินสี ต.ยางหัก</v>
          </cell>
        </row>
        <row r="4329">
          <cell r="A4329" t="str">
            <v>โรงพยาบาลส่งเสริมสุขภาพตำบลบ้านหุบพริก ตำบลด่านทับตะโก</v>
          </cell>
        </row>
        <row r="4330">
          <cell r="A4330" t="str">
            <v>โรงพยาบาลส่งเสริมสุขภาพตำบลเบิกไพร</v>
          </cell>
        </row>
        <row r="4331">
          <cell r="A4331" t="str">
            <v>โรงพยาบาลส่งเสริมสุขภาพตำบลเบิกไพร</v>
          </cell>
        </row>
        <row r="4332">
          <cell r="A4332" t="str">
            <v>โรงพยาบาลส่งเสริมสุขภาพตำบลประสาทสิทธิ์</v>
          </cell>
        </row>
        <row r="4333">
          <cell r="A4333" t="str">
            <v>โรงพยาบาลส่งเสริมสุขภาพตำบลปากช่อง</v>
          </cell>
        </row>
        <row r="4334">
          <cell r="A4334" t="str">
            <v>โรงพยาบาลส่งเสริมสุขภาพตำบลปากแรต</v>
          </cell>
        </row>
        <row r="4335">
          <cell r="A4335" t="str">
            <v>โรงพยาบาลส่งเสริมสุขภาพตำบลป่าไก่</v>
          </cell>
        </row>
        <row r="4336">
          <cell r="A4336" t="str">
            <v>โรงพยาบาลส่งเสริมสุขภาพตำบลป่าหวาย</v>
          </cell>
        </row>
        <row r="4337">
          <cell r="A4337" t="str">
            <v>โรงพยาบาลส่งเสริมสุขภาพตำบลโป่งกระทิงล่าง ตำบลบ้านบึง</v>
          </cell>
        </row>
        <row r="4338">
          <cell r="A4338" t="str">
            <v>โรงพยาบาลส่งเสริมสุขภาพตำบลพงสวาย</v>
          </cell>
        </row>
        <row r="4339">
          <cell r="A4339" t="str">
            <v>โรงพยาบาลส่งเสริมสุขภาพตำบลพิกุลทอง</v>
          </cell>
        </row>
        <row r="4340">
          <cell r="A4340" t="str">
            <v>โรงพยาบาลส่งเสริมสุขภาพตำบลแพงพวย</v>
          </cell>
        </row>
        <row r="4341">
          <cell r="A4341" t="str">
            <v>โรงพยาบาลส่งเสริมสุขภาพตำบลโพหัก</v>
          </cell>
        </row>
        <row r="4342">
          <cell r="A4342" t="str">
            <v>โรงพยาบาลส่งเสริมสุขภาพตำบลยางหัก</v>
          </cell>
        </row>
        <row r="4343">
          <cell r="A4343" t="str">
            <v>โรงพยาบาลส่งเสริมสุขภาพตำบลรางบัว</v>
          </cell>
        </row>
        <row r="4344">
          <cell r="A4344" t="str">
            <v>โรงพยาบาลส่งเสริมสุขภาพตำบลลาดบัวขาว</v>
          </cell>
        </row>
        <row r="4345">
          <cell r="A4345" t="str">
            <v>โรงพยาบาลส่งเสริมสุขภาพตำบลวังมะนาว</v>
          </cell>
        </row>
        <row r="4346">
          <cell r="A4346" t="str">
            <v>โรงพยาบาลส่งเสริมสุขภาพตำบลวังเย็น</v>
          </cell>
        </row>
        <row r="4347">
          <cell r="A4347" t="str">
            <v>โรงพยาบาลส่งเสริมสุขภาพตำบลวัดแก้ว</v>
          </cell>
        </row>
        <row r="4348">
          <cell r="A4348" t="str">
            <v>โรงพยาบาลส่งเสริมสุขภาพตำบลวัดยางงาม</v>
          </cell>
        </row>
        <row r="4349">
          <cell r="A4349" t="str">
            <v>โรงพยาบาลส่งเสริมสุขภาพตำบลวันดาว</v>
          </cell>
        </row>
        <row r="4350">
          <cell r="A4350" t="str">
            <v>โรงพยาบาลส่งเสริมสุขภาพตำบลศรีสุราษฏร์</v>
          </cell>
        </row>
        <row r="4351">
          <cell r="A4351" t="str">
            <v>โรงพยาบาลส่งเสริมสุขภาพตำบลสร้อยฟ้า</v>
          </cell>
        </row>
        <row r="4352">
          <cell r="A4352" t="str">
            <v>โรงพยาบาลส่งเสริมสุขภาพตำบลสวนกล้วย</v>
          </cell>
        </row>
        <row r="4353">
          <cell r="A4353" t="str">
            <v>โรงพยาบาลส่งเสริมสุขภาพตำบลสวนผึ้ง</v>
          </cell>
        </row>
        <row r="4354">
          <cell r="A4354" t="str">
            <v>โรงพยาบาลส่งเสริมสุขภาพตำบลสามเรือน</v>
          </cell>
        </row>
        <row r="4355">
          <cell r="A4355" t="str">
            <v>โรงพยาบาลส่งเสริมสุขภาพตำบลสี่หมื่น</v>
          </cell>
        </row>
        <row r="4356">
          <cell r="A4356" t="str">
            <v>โรงพยาบาลส่งเสริมสุขภาพตำบลหนองกบ</v>
          </cell>
        </row>
        <row r="4357">
          <cell r="A4357" t="str">
            <v>โรงพยาบาลส่งเสริมสุขภาพตำบลหนองกระทุ่ม</v>
          </cell>
        </row>
        <row r="4358">
          <cell r="A4358" t="str">
            <v>โรงพยาบาลส่งเสริมสุขภาพตำบลหนองกลางนา</v>
          </cell>
        </row>
        <row r="4359">
          <cell r="A4359" t="str">
            <v>โรงพยาบาลส่งเสริมสุขภาพตำบลหนองกวาง</v>
          </cell>
        </row>
        <row r="4360">
          <cell r="A4360" t="str">
            <v>โรงพยาบาลส่งเสริมสุขภาพตำบลหนองปลาหมอ</v>
          </cell>
        </row>
        <row r="4361">
          <cell r="A4361" t="str">
            <v>โรงพยาบาลส่งเสริมสุขภาพตำบลหนองพันจันทร์</v>
          </cell>
        </row>
        <row r="4362">
          <cell r="A4362" t="str">
            <v>โรงพยาบาลส่งเสริมสุขภาพตำบลหนองโพ</v>
          </cell>
        </row>
        <row r="4363">
          <cell r="A4363" t="str">
            <v>โรงพยาบาลส่งเสริมสุขภาพตำบลหนองอ้อ</v>
          </cell>
        </row>
        <row r="4364">
          <cell r="A4364" t="str">
            <v>โรงพยาบาลส่งเสริมสุขภาพตำบลห้วยไผ่</v>
          </cell>
        </row>
        <row r="4365">
          <cell r="A4365" t="str">
            <v>โรงพยาบาลส่งเสริมสุขภาพตำบลห้วยยางโทน</v>
          </cell>
        </row>
        <row r="4366">
          <cell r="A4366" t="str">
            <v>โรงพยาบาลส่งเสริมสุขภาพตำบลหัวโพ</v>
          </cell>
        </row>
        <row r="4367">
          <cell r="A4367" t="str">
            <v>โรงพยาบาลส่งเสริมสุขภาพตำบลหินกอง</v>
          </cell>
        </row>
        <row r="4368">
          <cell r="A4368" t="str">
            <v>โรงพยาบาลส่งเสริมสุขภาพตำบลอ่างทอง</v>
          </cell>
        </row>
        <row r="4369">
          <cell r="A4369" t="str">
            <v>โรงพยาบาลส่งเสริมสุขภาพตำบลอ่างหิน</v>
          </cell>
        </row>
        <row r="4370">
          <cell r="A4370" t="str">
            <v>สถานีอนามัยเฉลิมพระเกียรติ 60 พรรษา นวมินทราชินี</v>
          </cell>
        </row>
        <row r="4371">
          <cell r="A4371" t="str">
            <v>โรงพยาบาลส่งเสริมสุขภาพตำบลคลองโคน</v>
          </cell>
        </row>
        <row r="4372">
          <cell r="A4372" t="str">
            <v>โรงพยาบาลส่งเสริมสุขภาพตำบลคลองเหมืองใหม่</v>
          </cell>
        </row>
        <row r="4373">
          <cell r="A4373" t="str">
            <v>โรงพยาบาลส่งเสริมสุขภาพตำบลจอมปลวก</v>
          </cell>
        </row>
        <row r="4374">
          <cell r="A4374" t="str">
            <v>โรงพยาบาลส่งเสริมสุขภาพตำบลดอนมะโนรา</v>
          </cell>
        </row>
        <row r="4375">
          <cell r="A4375" t="str">
            <v>โรงพยาบาลส่งเสริมสุขภาพตำบลท่าคา</v>
          </cell>
        </row>
        <row r="4376">
          <cell r="A4376" t="str">
            <v>โรงพยาบาลส่งเสริมสุขภาพตำบลท้ายหาด</v>
          </cell>
        </row>
        <row r="4377">
          <cell r="A4377" t="str">
            <v>โรงพยาบาลส่งเสริมสุขภาพตำบลนางตะเคียน</v>
          </cell>
        </row>
        <row r="4378">
          <cell r="A4378" t="str">
            <v>โรงพยาบาลส่งเสริมสุขภาพตำบลบางกระบือ</v>
          </cell>
        </row>
        <row r="4379">
          <cell r="A4379" t="str">
            <v>โรงพยาบาลส่งเสริมสุขภาพตำบลบางกุ้ง</v>
          </cell>
        </row>
        <row r="4380">
          <cell r="A4380" t="str">
            <v>โรงพยาบาลส่งเสริมสุขภาพตำบลบางแก้ว</v>
          </cell>
        </row>
        <row r="4381">
          <cell r="A4381" t="str">
            <v>โรงพยาบาลส่งเสริมสุขภาพตำบลบางแค</v>
          </cell>
        </row>
        <row r="4382">
          <cell r="A4382" t="str">
            <v>โรงพยาบาลส่งเสริมสุขภาพตำบลบางจะเกร็ง</v>
          </cell>
        </row>
        <row r="4383">
          <cell r="A4383" t="str">
            <v>โรงพยาบาลส่งเสริมสุขภาพตำบลบางช้าง</v>
          </cell>
        </row>
        <row r="4384">
          <cell r="A4384" t="str">
            <v>โรงพยาบาลส่งเสริมสุขภาพตำบลบางนกแขวก</v>
          </cell>
        </row>
        <row r="4385">
          <cell r="A4385" t="str">
            <v>โรงพยาบาลส่งเสริมสุขภาพตำบลบางนางลี่</v>
          </cell>
        </row>
        <row r="4386">
          <cell r="A4386" t="str">
            <v>โรงพยาบาลส่งเสริมสุขภาพตำบลบางพรม</v>
          </cell>
        </row>
        <row r="4387">
          <cell r="A4387" t="str">
            <v>โรงพยาบาลส่งเสริมสุขภาพตำบลบางยี่รงค์</v>
          </cell>
        </row>
        <row r="4388">
          <cell r="A4388" t="str">
            <v>โรงพยาบาลส่งเสริมสุขภาพตำบลบางสะแก</v>
          </cell>
        </row>
        <row r="4389">
          <cell r="A4389" t="str">
            <v>โรงพยาบาลส่งเสริมสุขภาพตำบลบ้านแก้วฟ้า ตำบลบ้านปรก</v>
          </cell>
        </row>
        <row r="4390">
          <cell r="A4390" t="str">
            <v>โรงพยาบาลส่งเสริมสุขภาพตำบลบ้านเขตเมือง ตำบลลาดใหญ่</v>
          </cell>
        </row>
        <row r="4391">
          <cell r="A4391" t="str">
            <v>โรงพยาบาลส่งเสริมสุขภาพตำบลบ้านคลองช่อง ตำบลคลองโคน</v>
          </cell>
        </row>
        <row r="4392">
          <cell r="A4392" t="str">
            <v>โรงพยาบาลส่งเสริมสุขภาพตำบลบ้านคลองพลับ ตำบลท่าคา</v>
          </cell>
        </row>
        <row r="4393">
          <cell r="A4393" t="str">
            <v>โรงพยาบาลส่งเสริมสุขภาพตำบลบ้านฉู่ฉี่ ตำบลบางจะเกร็ง</v>
          </cell>
        </row>
        <row r="4394">
          <cell r="A4394" t="str">
            <v>โรงพยาบาลส่งเสริมสุขภาพตำบลบ้านดอนมะโนรา</v>
          </cell>
        </row>
        <row r="4395">
          <cell r="A4395" t="str">
            <v>โรงพยาบาลส่งเสริมสุขภาพตำบลบ้านดาวดึงษ์  ตำบลบางช้าง</v>
          </cell>
        </row>
        <row r="4396">
          <cell r="A4396" t="str">
            <v>โรงพยาบาลส่งเสริมสุขภาพตำบลบ้านดาวโด่ง ตำบลคลองเขิน</v>
          </cell>
        </row>
        <row r="4397">
          <cell r="A4397" t="str">
            <v>โรงพยาบาลส่งเสริมสุขภาพตำบลบ้านตะวันจาก ตำบลลาดใหญ่</v>
          </cell>
        </row>
        <row r="4398">
          <cell r="A4398" t="str">
            <v>โรงพยาบาลส่งเสริมสุขภาพตำบลบ้านบังปืน ตำบลนางตะเคียน</v>
          </cell>
        </row>
        <row r="4399">
          <cell r="A4399" t="str">
            <v>โรงพยาบาลส่งเสริมสุขภาพตำบลบ้านปราโมทย์</v>
          </cell>
        </row>
        <row r="4400">
          <cell r="A4400" t="str">
            <v>โรงพยาบาลส่งเสริมสุขภาพตำบลบ้านปากมาบ ตำบลบางแก้ว</v>
          </cell>
        </row>
        <row r="4401">
          <cell r="A4401" t="str">
            <v>โรงพยาบาลส่งเสริมสุขภาพตำบลบ้านปากลัด ตำบลคลองเขิน</v>
          </cell>
        </row>
        <row r="4402">
          <cell r="A4402" t="str">
            <v>โรงพยาบาลส่งเสริมสุขภาพตำบลบ้านสี่แยก   ตำบลปลายโพงพาง</v>
          </cell>
        </row>
        <row r="4403">
          <cell r="A4403" t="str">
            <v>โรงพยาบาลส่งเสริมสุขภาพตำบลแพรกหนามแดง</v>
          </cell>
        </row>
        <row r="4404">
          <cell r="A4404" t="str">
            <v>โรงพยาบาลส่งเสริมสุขภาพตำบลยายแพง</v>
          </cell>
        </row>
        <row r="4405">
          <cell r="A4405" t="str">
            <v>โรงพยาบาลส่งเสริมสุขภาพตำบลโรงหีบ</v>
          </cell>
        </row>
        <row r="4406">
          <cell r="A4406" t="str">
            <v>โรงพยาบาลส่งเสริมสุขภาพตำบลลาดใหญ่</v>
          </cell>
        </row>
        <row r="4407">
          <cell r="A4407" t="str">
            <v>โรงพยาบาลส่งเสริมสุขภาพตำบลวัดเขายี่สาร ตำบลยี่สาร</v>
          </cell>
        </row>
        <row r="4408">
          <cell r="A4408" t="str">
            <v>โรงพยาบาลส่งเสริมสุขภาพตำบลวัดโคกเกตุ ตำบลปลายโพงพาง</v>
          </cell>
        </row>
        <row r="4409">
          <cell r="A4409" t="str">
            <v>โรงพยาบาลส่งเสริมสุขภาพตำบลวัดช่องลม ตำบลวัดประดู่</v>
          </cell>
        </row>
        <row r="4410">
          <cell r="A4410" t="str">
            <v>โรงพยาบาลส่งเสริมสุขภาพตำบลวัดบางขันแตก ตำบลบางขันแตก</v>
          </cell>
        </row>
        <row r="4411">
          <cell r="A4411" t="str">
            <v>โรงพยาบาลส่งเสริมสุขภาพตำบลวัดบางคนฑีใน ตำบลบางคนฑี</v>
          </cell>
        </row>
        <row r="4412">
          <cell r="A4412" t="str">
            <v>โรงพยาบาลส่งเสริมสุขภาพตำบลวัดประชา ตำบลปลายโพงพาง</v>
          </cell>
        </row>
        <row r="4413">
          <cell r="A4413" t="str">
            <v>โรงพยาบาลส่งเสริมสุขภาพตำบลวัดประดู่</v>
          </cell>
        </row>
        <row r="4414">
          <cell r="A4414" t="str">
            <v>โรงพยาบาลส่งเสริมสุขภาพตำบลวัดปากสมุทร ตำบลแหลมใหญ่</v>
          </cell>
        </row>
        <row r="4415">
          <cell r="A4415" t="str">
            <v>โรงพยาบาลส่งเสริมสุขภาพตำบลวัดวรภูมิ ตำบลสวนหลวง</v>
          </cell>
        </row>
        <row r="4416">
          <cell r="A4416" t="str">
            <v>โรงพยาบาลส่งเสริมสุขภาพตำบลสวนหลวง</v>
          </cell>
        </row>
        <row r="4417">
          <cell r="A4417" t="str">
            <v>โรงพยาบาลส่งเสริมสุขภาพตำบลเหมืองใหม่</v>
          </cell>
        </row>
        <row r="4418">
          <cell r="A4418" t="str">
            <v>โรงพยาบาลส่งเสริมสุขภาพตำบลแหลมใหญ่</v>
          </cell>
        </row>
        <row r="4419">
          <cell r="A4419" t="str">
            <v>สถานีอนามัยเฉลิมพระเกียรติ 60 พรรษา นวมินทราชินี</v>
          </cell>
        </row>
        <row r="4420">
          <cell r="A4420" t="str">
            <v>โรงพยาบาลส่งเสริมสุขภาพตำบลกาหลง</v>
          </cell>
        </row>
        <row r="4421">
          <cell r="A4421" t="str">
            <v>โรงพยาบาลส่งเสริมสุขภาพตำบลเกษตรพัฒนา</v>
          </cell>
        </row>
        <row r="4422">
          <cell r="A4422" t="str">
            <v>โรงพยาบาลส่งเสริมสุขภาพตำบลคลองตัน</v>
          </cell>
        </row>
        <row r="4423">
          <cell r="A4423" t="str">
            <v>โรงพยาบาลส่งเสริมสุขภาพตำบลคลองมะเดื่อ  ตำบลคลองมะเดื่อ</v>
          </cell>
        </row>
        <row r="4424">
          <cell r="A4424" t="str">
            <v>โรงพยาบาลส่งเสริมสุขภาพตำบลแคราย</v>
          </cell>
        </row>
        <row r="4425">
          <cell r="A4425" t="str">
            <v>โรงพยาบาลส่งเสริมสุขภาพตำบลโคกงูเห่า  ตำบลยกกระบัตร</v>
          </cell>
        </row>
        <row r="4426">
          <cell r="A4426" t="str">
            <v>โรงพยาบาลส่งเสริมสุขภาพตำบลเจ็ดริ้ว</v>
          </cell>
        </row>
        <row r="4427">
          <cell r="A4427" t="str">
            <v>โรงพยาบาลส่งเสริมสุขภาพตำบลชัยมงคล</v>
          </cell>
        </row>
        <row r="4428">
          <cell r="A4428" t="str">
            <v>โรงพยาบาลส่งเสริมสุขภาพตำบลดอนไก่ดี</v>
          </cell>
        </row>
        <row r="4429">
          <cell r="A4429" t="str">
            <v>โรงพยาบาลส่งเสริมสุขภาพตำบลท่าจีน</v>
          </cell>
        </row>
        <row r="4430">
          <cell r="A4430" t="str">
            <v>โรงพยาบาลส่งเสริมสุขภาพตำบลท่าไม้</v>
          </cell>
        </row>
        <row r="4431">
          <cell r="A4431" t="str">
            <v>โรงพยาบาลส่งเสริมสุขภาพตำบลนาโคก</v>
          </cell>
        </row>
        <row r="4432">
          <cell r="A4432" t="str">
            <v>โรงพยาบาลส่งเสริมสุขภาพตำบลบางกระเจ้า  ตำบลบางกระเจ้า</v>
          </cell>
        </row>
        <row r="4433">
          <cell r="A4433" t="str">
            <v>โรงพยาบาลส่งเสริมสุขภาพตำบลบางโทรัด</v>
          </cell>
        </row>
        <row r="4434">
          <cell r="A4434" t="str">
            <v>โรงพยาบาลส่งเสริมสุขภาพตำบลบางน้ำจืด  ตำบลบางน้ำจืด</v>
          </cell>
        </row>
        <row r="4435">
          <cell r="A4435" t="str">
            <v>โรงพยาบาลส่งเสริมสุขภาพตำบลบางยาง</v>
          </cell>
        </row>
        <row r="4436">
          <cell r="A4436" t="str">
            <v>โรงพยาบาลส่งเสริมสุขภาพตำบลบางหญ้าแพรก ตำบลบางหญ้าแพรก</v>
          </cell>
        </row>
        <row r="4437">
          <cell r="A4437" t="str">
            <v>โรงพยาบาลส่งเสริมสุขภาพตำบลบ้านกระซ้าขาว  ตำบลบ้านบ่อ</v>
          </cell>
        </row>
        <row r="4438">
          <cell r="A4438" t="str">
            <v>โรงพยาบาลส่งเสริมสุขภาพตำบลบ้านกลางนา  ตำบลหนองสองห้อง</v>
          </cell>
        </row>
        <row r="4439">
          <cell r="A4439" t="str">
            <v>โรงพยาบาลส่งเสริมสุขภาพตำบลบ้านกสิกรรมนิคมเกลือ 4 ตำบลพันท้ายนรสิงห์</v>
          </cell>
        </row>
        <row r="4440">
          <cell r="A4440" t="str">
            <v>โรงพยาบาลส่งเสริมสุขภาพตำบลบ้านกำพร้า  ตำบลบางหญ้าแพรก</v>
          </cell>
        </row>
        <row r="4441">
          <cell r="A4441" t="str">
            <v>โรงพยาบาลส่งเสริมสุขภาพตำบลบ้านคลองตัน  ตำบลเกษตรพัฒนา</v>
          </cell>
        </row>
        <row r="4442">
          <cell r="A4442" t="str">
            <v>โรงพยาบาลส่งเสริมสุขภาพตำบลบ้านคลองทองหลาง  ตำบลคลองมะเดื่อ</v>
          </cell>
        </row>
        <row r="4443">
          <cell r="A4443" t="str">
            <v>โรงพยาบาลส่งเสริมสุขภาพตำบลบ้านคลองสองห้อง  ตำบลหนองบัว</v>
          </cell>
        </row>
        <row r="4444">
          <cell r="A4444" t="str">
            <v>โรงพยาบาลส่งเสริมสุขภาพตำบลบ้านโคก  ตำบลพันท้ายนรสิงห์</v>
          </cell>
        </row>
        <row r="4445">
          <cell r="A4445" t="str">
            <v>โรงพยาบาลส่งเสริมสุขภาพตำบลบ้านช่องสาร  ตำบลอำแพง</v>
          </cell>
        </row>
        <row r="4446">
          <cell r="A4446" t="str">
            <v>โรงพยาบาลส่งเสริมสุขภาพตำบลบ้านชายทะเลบางกระเจ้า</v>
          </cell>
        </row>
        <row r="4447">
          <cell r="A4447" t="str">
            <v>โรงพยาบาลส่งเสริมสุขภาพตำบลบ้านดอนโฆ  ตำบลหนองบัว</v>
          </cell>
        </row>
        <row r="4448">
          <cell r="A4448" t="str">
            <v>โรงพยาบาลส่งเสริมสุขภาพตำบลบ้านดอนสะแก</v>
          </cell>
        </row>
        <row r="4449">
          <cell r="A4449" t="str">
            <v>โรงพยาบาลส่งเสริมสุขภาพตำบลบ้านท้องคุ้ง  ตำบลท่าเสา</v>
          </cell>
        </row>
        <row r="4450">
          <cell r="A4450" t="str">
            <v>โรงพยาบาลส่งเสริมสุขภาพตำบลบ้านท่าแร้ง  ตำบลอำแพง</v>
          </cell>
        </row>
        <row r="4451">
          <cell r="A4451" t="str">
            <v>โรงพยาบาลส่งเสริมสุขภาพตำบลบ้านท่าเสา</v>
          </cell>
        </row>
        <row r="4452">
          <cell r="A4452" t="str">
            <v>โรงพยาบาลส่งเสริมสุขภาพตำบลบ้านทำนบแพ้ว 4 ตำบลยกกระบัตร</v>
          </cell>
        </row>
        <row r="4453">
          <cell r="A4453" t="str">
            <v>โรงพยาบาลส่งเสริมสุขภาพตำบลบ้านทุ่งอินทรีย์  ตำบลหลักสาม</v>
          </cell>
        </row>
        <row r="4454">
          <cell r="A4454" t="str">
            <v>โรงพยาบาลส่งเสริมสุขภาพตำบลบ้านนาดี  ตำบลนาดี</v>
          </cell>
        </row>
        <row r="4455">
          <cell r="A4455" t="str">
            <v>โรงพยาบาลส่งเสริมสุขภาพตำบลบ้านบ่อ  ตำบลบ้านบ่อ</v>
          </cell>
        </row>
        <row r="4456">
          <cell r="A4456" t="str">
            <v>โรงพยาบาลส่งเสริมสุขภาพตำบลบ้านบางปลา  ตำบลบ้านเกาะ</v>
          </cell>
        </row>
        <row r="4457">
          <cell r="A4457" t="str">
            <v>โรงพยาบาลส่งเสริมสุขภาพตำบลบ้านโพธิ์แจ้  ตำบลบางน้ำจืด</v>
          </cell>
        </row>
        <row r="4458">
          <cell r="A4458" t="str">
            <v>โรงพยาบาลส่งเสริมสุขภาพตำบลบ้านรางช้างสี  ตำบลหลักสอง</v>
          </cell>
        </row>
        <row r="4459">
          <cell r="A4459" t="str">
            <v>โรงพยาบาลส่งเสริมสุขภาพตำบลบ้านรางปลาซิว  ตำบลสวนหลวง</v>
          </cell>
        </row>
        <row r="4460">
          <cell r="A4460" t="str">
            <v>โรงพยาบาลส่งเสริมสุขภาพตำบลบ้านไร่  ตำบลพันท้ายนรสิงห์</v>
          </cell>
        </row>
        <row r="4461">
          <cell r="A4461" t="str">
            <v>โรงพยาบาลส่งเสริมสุขภาพตำบลบ้านศรีเมือง  ตำบลท่าทราย</v>
          </cell>
        </row>
        <row r="4462">
          <cell r="A4462" t="str">
            <v>โรงพยาบาลส่งเสริมสุขภาพตำบลบ้านสหกรณ์  ตำบลโคกขาม</v>
          </cell>
        </row>
        <row r="4463">
          <cell r="A4463" t="str">
            <v>โรงพยาบาลส่งเสริมสุขภาพตำบลบ้านสันดาบ  ตำบลโคกขาม</v>
          </cell>
        </row>
        <row r="4464">
          <cell r="A4464" t="str">
            <v>โรงพยาบาลส่งเสริมสุขภาพตำบลบ้านอ้อมโรงหีบ  ตำบลบ้านเกาะ</v>
          </cell>
        </row>
        <row r="4465">
          <cell r="A4465" t="str">
            <v>โรงพยาบาลส่งเสริมสุขภาพตำบลโรงเข้</v>
          </cell>
        </row>
        <row r="4466">
          <cell r="A4466" t="str">
            <v>โรงพยาบาลส่งเสริมสุขภาพตำบลสวนส้ม</v>
          </cell>
        </row>
        <row r="4467">
          <cell r="A4467" t="str">
            <v>โรงพยาบาลส่งเสริมสุขภาพตำบลสวนหลวง</v>
          </cell>
        </row>
        <row r="4468">
          <cell r="A4468" t="str">
            <v>โรงพยาบาลส่งเสริมสุขภาพตำบลสายสี่</v>
          </cell>
        </row>
        <row r="4469">
          <cell r="A4469" t="str">
            <v>โรงพยาบาลส่งเสริมสุขภาพตำบลหนองนกไข่</v>
          </cell>
        </row>
        <row r="4470">
          <cell r="A4470" t="str">
            <v>โรงพยาบาลส่งเสริมสุขภาพตำบลหนองสองห้อง</v>
          </cell>
        </row>
        <row r="4471">
          <cell r="A4471" t="str">
            <v>โรงพยาบาลส่งเสริมสุขภาพตำบลหลักสอง</v>
          </cell>
        </row>
        <row r="4472">
          <cell r="A4472" t="str">
            <v>โรงพยาบาลส่งเสริมสุขภาพตำบลหลักสาม  ต.หลักสาม</v>
          </cell>
        </row>
        <row r="4473">
          <cell r="A4473" t="str">
            <v>สถานีอนามัยเฉลิมพระเกียรติ 60 พรรษา นวมินทราชินี</v>
          </cell>
        </row>
        <row r="4474">
          <cell r="A4474" t="str">
            <v>โรงพยาบาลส่งเสริมสุขภาพตำบลกระเสียว</v>
          </cell>
        </row>
        <row r="4475">
          <cell r="A4475" t="str">
            <v>โรงพยาบาลส่งเสริมสุขภาพตำบลกฤษณา</v>
          </cell>
        </row>
        <row r="4476">
          <cell r="A4476" t="str">
            <v>โรงพยาบาลส่งเสริมสุขภาพตำบลเขาดิน</v>
          </cell>
        </row>
        <row r="4477">
          <cell r="A4477" t="str">
            <v>โรงพยาบาลส่งเสริมสุขภาพตำบลโคกโคเฒ่า</v>
          </cell>
        </row>
        <row r="4478">
          <cell r="A4478" t="str">
            <v>โรงพยาบาลส่งเสริมสุขภาพตำบลโคกช้าง</v>
          </cell>
        </row>
        <row r="4479">
          <cell r="A4479" t="str">
            <v>โรงพยาบาลส่งเสริมสุขภาพตำบลจรเข้สามพัน</v>
          </cell>
        </row>
        <row r="4480">
          <cell r="A4480" t="str">
            <v>โรงพยาบาลส่งเสริมสุขภาพตำบลจรเข้ใหญ่</v>
          </cell>
        </row>
        <row r="4481">
          <cell r="A4481" t="str">
            <v>โรงพยาบาลส่งเสริมสุขภาพตำบลเจดีย์</v>
          </cell>
        </row>
        <row r="4482">
          <cell r="A4482" t="str">
            <v>โรงพยาบาลส่งเสริมสุขภาพตำบลแจงงาม</v>
          </cell>
        </row>
        <row r="4483">
          <cell r="A4483" t="str">
            <v>โรงพยาบาลส่งเสริมสุขภาพตำบลดอนกำยาน</v>
          </cell>
        </row>
        <row r="4484">
          <cell r="A4484" t="str">
            <v>โรงพยาบาลส่งเสริมสุขภาพตำบลดอนคา</v>
          </cell>
        </row>
        <row r="4485">
          <cell r="A4485" t="str">
            <v>โรงพยาบาลส่งเสริมสุขภาพตำบลดอนตาล</v>
          </cell>
        </row>
        <row r="4486">
          <cell r="A4486" t="str">
            <v>โรงพยาบาลส่งเสริมสุขภาพตำบลดอนปรู</v>
          </cell>
        </row>
        <row r="4487">
          <cell r="A4487" t="str">
            <v>โรงพยาบาลส่งเสริมสุขภาพตำบลดอนโพธิ์ทอง</v>
          </cell>
        </row>
        <row r="4488">
          <cell r="A4488" t="str">
            <v>โรงพยาบาลส่งเสริมสุขภาพตำบลดอนมะเกลือ</v>
          </cell>
        </row>
        <row r="4489">
          <cell r="A4489" t="str">
            <v>โรงพยาบาลส่งเสริมสุขภาพตำบลดอนมะนาว</v>
          </cell>
        </row>
        <row r="4490">
          <cell r="A4490" t="str">
            <v>โรงพยาบาลส่งเสริมสุขภาพตำบลดอนมะสังข์</v>
          </cell>
        </row>
        <row r="4491">
          <cell r="A4491" t="str">
            <v>โรงพยาบาลส่งเสริมสุขภาพตำบลด่านช้าง</v>
          </cell>
        </row>
        <row r="4492">
          <cell r="A4492" t="str">
            <v>โรงพยาบาลส่งเสริมสุขภาพตำบลเดิมบาง</v>
          </cell>
        </row>
        <row r="4493">
          <cell r="A4493" t="str">
            <v>โรงพยาบาลส่งเสริมสุขภาพตำบลต้นตาล</v>
          </cell>
        </row>
        <row r="4494">
          <cell r="A4494" t="str">
            <v>โรงพยาบาลส่งเสริมสุขภาพตำบลตลิ่งชัน</v>
          </cell>
        </row>
        <row r="4495">
          <cell r="A4495" t="str">
            <v>โรงพยาบาลส่งเสริมสุขภาพตำบลตะค่า</v>
          </cell>
        </row>
        <row r="4496">
          <cell r="A4496" t="str">
            <v>โรงพยาบาลส่งเสริมสุขภาพตำบลทะเลบก</v>
          </cell>
        </row>
        <row r="4497">
          <cell r="A4497" t="str">
            <v>โรงพยาบาลส่งเสริมสุขภาพตำบลทับตีเหล็ก</v>
          </cell>
        </row>
        <row r="4498">
          <cell r="A4498" t="str">
            <v>โรงพยาบาลส่งเสริมสุขภาพตำบลทัพหลวง ตำบลทัพหลวง</v>
          </cell>
        </row>
        <row r="4499">
          <cell r="A4499" t="str">
            <v>โรงพยาบาลส่งเสริมสุขภาพตำบลท่าระหัด</v>
          </cell>
        </row>
        <row r="4500">
          <cell r="A4500" t="str">
            <v>โรงพยาบาลส่งเสริมสุขภาพตำบลทุ่งคลี</v>
          </cell>
        </row>
        <row r="4501">
          <cell r="A4501" t="str">
            <v>โรงพยาบาลส่งเสริมสุขภาพตำบลทุ่งคอก</v>
          </cell>
        </row>
        <row r="4502">
          <cell r="A4502" t="str">
            <v>โรงพยาบาลส่งเสริมสุขภาพตำบลนางบวช</v>
          </cell>
        </row>
        <row r="4503">
          <cell r="A4503" t="str">
            <v>โรงพยาบาลส่งเสริมสุขภาพตำบลนิคมกระเสียว</v>
          </cell>
        </row>
        <row r="4504">
          <cell r="A4504" t="str">
            <v>โรงพยาบาลส่งเสริมสุขภาพตำบลเนินพระปรางค์</v>
          </cell>
        </row>
        <row r="4505">
          <cell r="A4505" t="str">
            <v>โรงพยาบาลส่งเสริมสุขภาพตำบลบ่อกรุ</v>
          </cell>
        </row>
        <row r="4506">
          <cell r="A4506" t="str">
            <v>โรงพยาบาลส่งเสริมสุขภาพตำบลบางกุ้ง</v>
          </cell>
        </row>
        <row r="4507">
          <cell r="A4507" t="str">
            <v>โรงพยาบาลส่งเสริมสุขภาพตำบลบางงาม</v>
          </cell>
        </row>
        <row r="4508">
          <cell r="A4508" t="str">
            <v>โรงพยาบาลส่งเสริมสุขภาพตำบลบางตะเคียน</v>
          </cell>
        </row>
        <row r="4509">
          <cell r="A4509" t="str">
            <v>โรงพยาบาลส่งเสริมสุขภาพตำบลบางตาเถร</v>
          </cell>
        </row>
        <row r="4510">
          <cell r="A4510" t="str">
            <v>โรงพยาบาลส่งเสริมสุขภาพตำบลบางปลาม้า</v>
          </cell>
        </row>
        <row r="4511">
          <cell r="A4511" t="str">
            <v>โรงพยาบาลส่งเสริมสุขภาพตำบลบางพลับ</v>
          </cell>
        </row>
        <row r="4512">
          <cell r="A4512" t="str">
            <v>โรงพยาบาลส่งเสริมสุขภาพตำบลบางเลน</v>
          </cell>
        </row>
        <row r="4513">
          <cell r="A4513" t="str">
            <v>โรงพยาบาลส่งเสริมสุขภาพตำบลบางใหญ่</v>
          </cell>
        </row>
        <row r="4514">
          <cell r="A4514" t="str">
            <v>โรงพยาบาลส่งเสริมสุขภาพตำบลบ้านกระจัน ตำบลกระจัน</v>
          </cell>
        </row>
        <row r="4515">
          <cell r="A4515" t="str">
            <v>โรงพยาบาลส่งเสริมสุขภาพตำบลบ้านกร่าง</v>
          </cell>
        </row>
        <row r="4516">
          <cell r="A4516" t="str">
            <v>โรงพยาบาลส่งเสริมสุขภาพตำบลบ้านกล้วย ตำบลวังยาว</v>
          </cell>
        </row>
        <row r="4517">
          <cell r="A4517" t="str">
            <v>โรงพยาบาลส่งเสริมสุขภาพตำบลบ้านกุ่ม</v>
          </cell>
        </row>
        <row r="4518">
          <cell r="A4518" t="str">
            <v>โรงพยาบาลส่งเสริมสุขภาพตำบลบ้านขามเหนือ ตำบลพลับพลาไชย</v>
          </cell>
        </row>
        <row r="4519">
          <cell r="A4519" t="str">
            <v>โรงพยาบาลส่งเสริมสุขภาพตำบลบ้านขื่อชนก  ตำบลศรีสำราญ</v>
          </cell>
        </row>
        <row r="4520">
          <cell r="A4520" t="str">
            <v>โรงพยาบาลส่งเสริมสุขภาพตำบลบ้านเขาทอก ต.พลับพลาไชย</v>
          </cell>
        </row>
        <row r="4521">
          <cell r="A4521" t="str">
            <v>โรงพยาบาลส่งเสริมสุขภาพตำบลบ้านโข้ง</v>
          </cell>
        </row>
        <row r="4522">
          <cell r="A4522" t="str">
            <v>โรงพยาบาลส่งเสริมสุขภาพตำบลบ้านคลองชะโด ตำบลวังหว้า</v>
          </cell>
        </row>
        <row r="4523">
          <cell r="A4523" t="str">
            <v>โรงพยาบาลส่งเสริมสุขภาพตำบลบ้านคูเมือง ตำบลทุ่งคลี</v>
          </cell>
        </row>
        <row r="4524">
          <cell r="A4524" t="str">
            <v>โรงพยาบาลส่งเสริมสุขภาพตำบลบ้านโค้งบ่อแร่  ตำบลทัพหลวง</v>
          </cell>
        </row>
        <row r="4525">
          <cell r="A4525" t="str">
            <v>โรงพยาบาลส่งเสริมสุขภาพตำบลบ้านจร้าใหม่ ตำบลบ้านโข้ง</v>
          </cell>
        </row>
        <row r="4526">
          <cell r="A4526" t="str">
            <v>โรงพยาบาลส่งเสริมสุขภาพตำบลบ้านช่องพิกุล ตำบลไร่รถ</v>
          </cell>
        </row>
        <row r="4527">
          <cell r="A4527" t="str">
            <v>โรงพยาบาลส่งเสริมสุขภาพตำบลบ้านช้าง</v>
          </cell>
        </row>
        <row r="4528">
          <cell r="A4528" t="str">
            <v>โรงพยาบาลส่งเสริมสุขภาพตำบลบ้านดงรัง ตำบลวังคัน</v>
          </cell>
        </row>
        <row r="4529">
          <cell r="A4529" t="str">
            <v>โรงพยาบาลส่งเสริมสุขภาพตำบลบ้านดอน</v>
          </cell>
        </row>
        <row r="4530">
          <cell r="A4530" t="str">
            <v>โรงพยาบาลส่งเสริมสุขภาพตำบลบ้านดอนกระเบื้อง ตำบลบางพลับ</v>
          </cell>
        </row>
        <row r="4531">
          <cell r="A4531" t="str">
            <v>โรงพยาบาลส่งเสริมสุขภาพตำบลบ้านดอนกลาง  ตำบลไผ่ขวาง</v>
          </cell>
        </row>
        <row r="4532">
          <cell r="A4532" t="str">
            <v>โรงพยาบาลส่งเสริมสุขภาพตำบลบ้านดอนกลาง ตำบลสระกระโจม</v>
          </cell>
        </row>
        <row r="4533">
          <cell r="A4533" t="str">
            <v>โรงพยาบาลส่งเสริมสุขภาพตำบลบ้านดอนขาด  ตำบลวัดโบสถ์</v>
          </cell>
        </row>
        <row r="4534">
          <cell r="A4534" t="str">
            <v>โรงพยาบาลส่งเสริมสุขภาพตำบลบ้านดอนขุนราม ตำบลโคกโคเฒ่า</v>
          </cell>
        </row>
        <row r="4535">
          <cell r="A4535" t="str">
            <v>โรงพยาบาลส่งเสริมสุขภาพตำบลบ้านดอนสันชัย ตำบลวังลึก</v>
          </cell>
        </row>
        <row r="4536">
          <cell r="A4536" t="str">
            <v>โรงพยาบาลส่งเสริมสุขภาพตำบลบ้านตีนเป็ด  ตำบลศาลาขาว</v>
          </cell>
        </row>
        <row r="4537">
          <cell r="A4537" t="str">
            <v>โรงพยาบาลส่งเสริมสุขภาพตำบลบ้านทับกระดาษ  ตำบลนิคมกระเสียว</v>
          </cell>
        </row>
        <row r="4538">
          <cell r="A4538" t="str">
            <v>โรงพยาบาลส่งเสริมสุขภาพตำบลบ้านทับผึ้งน้อย ตำบลวังคัน</v>
          </cell>
        </row>
        <row r="4539">
          <cell r="A4539" t="str">
            <v>โรงพยาบาลส่งเสริมสุขภาพตำบลบ้านท่าช้าง ตำบลเขาพระ</v>
          </cell>
        </row>
        <row r="4540">
          <cell r="A4540" t="str">
            <v>โรงพยาบาลส่งเสริมสุขภาพตำบลบ้านท่าไชย ตำบลหัวโพธิ์</v>
          </cell>
        </row>
        <row r="4541">
          <cell r="A4541" t="str">
            <v>โรงพยาบาลส่งเสริมสุขภาพตำบลบ้านท่าประชาสวรรค์</v>
          </cell>
        </row>
        <row r="4542">
          <cell r="A4542" t="str">
            <v>โรงพยาบาลส่งเสริมสุขภาพตำบลบ้านทุ่งขโมย ตำบลบางงาม</v>
          </cell>
        </row>
        <row r="4543">
          <cell r="A4543" t="str">
            <v>โรงพยาบาลส่งเสริมสุขภาพตำบลบ้านทุ่งมะกอก ตำบลองค์พระ</v>
          </cell>
        </row>
        <row r="4544">
          <cell r="A4544" t="str">
            <v>โรงพยาบาลส่งเสริมสุขภาพตำบลบ้านบ่อปั้น ตำบลสระยายโสม</v>
          </cell>
        </row>
        <row r="4545">
          <cell r="A4545" t="str">
            <v>โรงพยาบาลส่งเสริมสุขภาพตำบลบ้านบางเกล็ด ตำบลบางตะเคียน</v>
          </cell>
        </row>
        <row r="4546">
          <cell r="A4546" t="str">
            <v>โรงพยาบาลส่งเสริมสุขภาพตำบลบ้านบางขวาก  ต.ย่านยาว</v>
          </cell>
        </row>
        <row r="4547">
          <cell r="A4547" t="str">
            <v>โรงพยาบาลส่งเสริมสุขภาพตำบลบ้านบางสะแก ตำบลบางตะเคียน</v>
          </cell>
        </row>
        <row r="4548">
          <cell r="A4548" t="str">
            <v>โรงพยาบาลส่งเสริมสุขภาพตำบลบ้านโป่งค่าง  ตำบลด่านช้าง</v>
          </cell>
        </row>
        <row r="4549">
          <cell r="A4549" t="str">
            <v>โรงพยาบาลส่งเสริมสุขภาพตำบลบ้านโป่งพรานอินทร์ ตำบลดอนคา</v>
          </cell>
        </row>
        <row r="4550">
          <cell r="A4550" t="str">
            <v>โรงพยาบาลส่งเสริมสุขภาพตำบลบ้านไผ่โรงวัว ตำบลบางตาเถร</v>
          </cell>
        </row>
        <row r="4551">
          <cell r="A4551" t="str">
            <v>โรงพยาบาลส่งเสริมสุขภาพตำบลบ้านไผ่ลูกนก  ตำบลสวนแตง</v>
          </cell>
        </row>
        <row r="4552">
          <cell r="A4552" t="str">
            <v>โรงพยาบาลส่งเสริมสุขภาพตำบลบ้านพุน้ำร้อน ตำบลด่านช้าง</v>
          </cell>
        </row>
        <row r="4553">
          <cell r="A4553" t="str">
            <v>โรงพยาบาลส่งเสริมสุขภาพตำบลบ้านพุหวาย  ตำบลนิคมกระเสียว</v>
          </cell>
        </row>
        <row r="4554">
          <cell r="A4554" t="str">
            <v>โรงพยาบาลส่งเสริมสุขภาพตำบลบ้านโพธิ์</v>
          </cell>
        </row>
        <row r="4555">
          <cell r="A4555" t="str">
            <v>โรงพยาบาลส่งเสริมสุขภาพตำบลบ้านโพธิ์ตะวันออก  ตำบลบ้านโพธิ์</v>
          </cell>
        </row>
        <row r="4556">
          <cell r="A4556" t="str">
            <v>โรงพยาบาลส่งเสริมสุขภาพตำบลบ้านโพธิ์นฤมิตร ตำบลดอนปรู</v>
          </cell>
        </row>
        <row r="4557">
          <cell r="A4557" t="str">
            <v>โรงพยาบาลส่งเสริมสุขภาพตำบลบ้านม่วงเจริญผล ตำบลศรีประจันต์</v>
          </cell>
        </row>
        <row r="4558">
          <cell r="A4558" t="str">
            <v>โรงพยาบาลส่งเสริมสุขภาพตำบลบ้านย่านซื่อ ตำบลบ้านช้าง</v>
          </cell>
        </row>
        <row r="4559">
          <cell r="A4559" t="str">
            <v>โรงพยาบาลส่งเสริมสุขภาพตำบลบ้านรางหางม้า ตำบลปลายนา</v>
          </cell>
        </row>
        <row r="4560">
          <cell r="A4560" t="str">
            <v>โรงพยาบาลส่งเสริมสุขภาพตำบลบ้านราษฎร์บูรณะ ตำบลกฤษณา</v>
          </cell>
        </row>
        <row r="4561">
          <cell r="A4561" t="str">
            <v>โรงพยาบาลส่งเสริมสุขภาพตำบลบ้านริ้วกรูด ตำบลโคกช้าง</v>
          </cell>
        </row>
        <row r="4562">
          <cell r="A4562" t="str">
            <v>โรงพยาบาลส่งเสริมสุขภาพตำบลบ้านลองตอง  ตำบลทุ่งคอก</v>
          </cell>
        </row>
        <row r="4563">
          <cell r="A4563" t="str">
            <v>โรงพยาบาลส่งเสริมสุขภาพตำบลบ้านลาด ตำบลบ่อกรุ</v>
          </cell>
        </row>
        <row r="4564">
          <cell r="A4564" t="str">
            <v>โรงพยาบาลส่งเสริมสุขภาพตำบลบ้านลาดปลาเค้า  ตำบลวังยาง</v>
          </cell>
        </row>
        <row r="4565">
          <cell r="A4565" t="str">
            <v>โรงพยาบาลส่งเสริมสุขภาพตำบลบ้านวังน้ำโจน  ตำบลแจงงาม</v>
          </cell>
        </row>
        <row r="4566">
          <cell r="A4566" t="str">
            <v>โรงพยาบาลส่งเสริมสุขภาพตำบลบ้านวังหลุมพอง ตำบลจรเข้สามพัน</v>
          </cell>
        </row>
        <row r="4567">
          <cell r="A4567" t="str">
            <v>โรงพยาบาลส่งเสริมสุขภาพตำบลบ้านสระ</v>
          </cell>
        </row>
        <row r="4568">
          <cell r="A4568" t="str">
            <v>โรงพยาบาลส่งเสริมสุขภาพตำบลบ้านสังฆจายเถร</v>
          </cell>
        </row>
        <row r="4569">
          <cell r="A4569" t="str">
            <v>โรงพยาบาลส่งเสริมสุขภาพตำบลบ้านสามัคคีธรรม ตำบลหนองโพธิ์</v>
          </cell>
        </row>
        <row r="4570">
          <cell r="A4570" t="str">
            <v>โรงพยาบาลส่งเสริมสุขภาพตำบลบ้านสามัคคีธรรม ตำบลองครักษ์</v>
          </cell>
        </row>
        <row r="4571">
          <cell r="A4571" t="str">
            <v>โรงพยาบาลส่งเสริมสุขภาพตำบลบ้านเสาธงทอง ตำบลสาลี</v>
          </cell>
        </row>
        <row r="4572">
          <cell r="A4572" t="str">
            <v>โรงพยาบาลส่งเสริมสุขภาพตำบลบ้านหนองกระดวง  ตำบลดอนเจดีย์</v>
          </cell>
        </row>
        <row r="4573">
          <cell r="A4573" t="str">
            <v>โรงพยาบาลส่งเสริมสุขภาพตำบลบ้านหนองขาม (ใหม่)  ตำบลสนามคลี</v>
          </cell>
        </row>
        <row r="4574">
          <cell r="A4574" t="str">
            <v>โรงพยาบาลส่งเสริมสุขภาพตำบลบ้านหนองข้าวงาย  ต.สระพังลาน</v>
          </cell>
        </row>
        <row r="4575">
          <cell r="A4575" t="str">
            <v>โรงพยาบาลส่งเสริมสุขภาพตำบลบ้านหนองแขม ตำบลเขาดิน</v>
          </cell>
        </row>
        <row r="4576">
          <cell r="A4576" t="str">
            <v>โรงพยาบาลส่งเสริมสุขภาพตำบลบ้านหนองชะโด ตำบลกระจัน</v>
          </cell>
        </row>
        <row r="4577">
          <cell r="A4577" t="str">
            <v>โรงพยาบาลส่งเสริมสุขภาพตำบลบ้านหนองทราย ตำบลทะเลบก</v>
          </cell>
        </row>
        <row r="4578">
          <cell r="A4578" t="str">
            <v>โรงพยาบาลส่งเสริมสุขภาพตำบลบ้านหนองปรือ  ตำบลสระแก้ว</v>
          </cell>
        </row>
        <row r="4579">
          <cell r="A4579" t="str">
            <v>โรงพยาบาลส่งเสริมสุขภาพตำบลบ้านหนองเฝ้า ตำบลทุ่งคอก</v>
          </cell>
        </row>
        <row r="4580">
          <cell r="A4580" t="str">
            <v>โรงพยาบาลส่งเสริมสุขภาพตำบลบ้านหนองสังข์ทอง  ต.หนองผักนาก</v>
          </cell>
        </row>
        <row r="4581">
          <cell r="A4581" t="str">
            <v>โรงพยาบาลส่งเสริมสุขภาพตำบลบ้านหนองเสือเต้น ตำบลหนองขาม</v>
          </cell>
        </row>
        <row r="4582">
          <cell r="A4582" t="str">
            <v>โรงพยาบาลส่งเสริมสุขภาพตำบลบ้านหนองหัวรัง  ตำบลบ้านสระ</v>
          </cell>
        </row>
        <row r="4583">
          <cell r="A4583" t="str">
            <v>โรงพยาบาลส่งเสริมสุขภาพตำบลบ้านหนองอุโลก ตำบลหนองมะค่าโมง</v>
          </cell>
        </row>
        <row r="4584">
          <cell r="A4584" t="str">
            <v>โรงพยาบาลส่งเสริมสุขภาพตำบลบ้านห้วยม้าลอย ตำบลหนองสาหร่าย</v>
          </cell>
        </row>
        <row r="4585">
          <cell r="A4585" t="str">
            <v>โรงพยาบาลส่งเสริมสุขภาพตำบลบ้านห้วยหิน ตำบลหนองโอ่ง</v>
          </cell>
        </row>
        <row r="4586">
          <cell r="A4586" t="str">
            <v>โรงพยาบาลส่งเสริมสุขภาพตำบลบ้านห้วยแห้ง</v>
          </cell>
        </row>
        <row r="4587">
          <cell r="A4587" t="str">
            <v>โรงพยาบาลส่งเสริมสุขภาพตำบลบ้านหัวกระบัง  ตำบลกระเสียว</v>
          </cell>
        </row>
        <row r="4588">
          <cell r="A4588" t="str">
            <v>โรงพยาบาลส่งเสริมสุขภาพตำบลบ้านหัวเขา ตำบลหัวเขา</v>
          </cell>
        </row>
        <row r="4589">
          <cell r="A4589" t="str">
            <v>โรงพยาบาลส่งเสริมสุขภาพตำบลบ้านหัววัง ต.บ่อสุพรรณ</v>
          </cell>
        </row>
        <row r="4590">
          <cell r="A4590" t="str">
            <v>โรงพยาบาลส่งเสริมสุขภาพตำบลบ้านหัวอุด ตำบลตลิ่งชัน</v>
          </cell>
        </row>
        <row r="4591">
          <cell r="A4591" t="str">
            <v>โรงพยาบาลส่งเสริมสุขภาพตำบลบ้านแหลม</v>
          </cell>
        </row>
        <row r="4592">
          <cell r="A4592" t="str">
            <v>โรงพยาบาลส่งเสริมสุขภาพตำบลบ้านแหลมหว้า ตำบลเดิมบาง</v>
          </cell>
        </row>
        <row r="4593">
          <cell r="A4593" t="str">
            <v>โรงพยาบาลส่งเสริมสุขภาพตำบลบ้านอู่ยา (ใหม่)  ตำบลดอนกำยาน</v>
          </cell>
        </row>
        <row r="4594">
          <cell r="A4594" t="str">
            <v>โรงพยาบาลส่งเสริมสุขภาพตำบลปลายนา</v>
          </cell>
        </row>
        <row r="4595">
          <cell r="A4595" t="str">
            <v>โรงพยาบาลส่งเสริมสุขภาพตำบลปากน้ำ</v>
          </cell>
        </row>
        <row r="4596">
          <cell r="A4596" t="str">
            <v>โรงพยาบาลส่งเสริมสุขภาพตำบลป่าสะแก</v>
          </cell>
        </row>
        <row r="4597">
          <cell r="A4597" t="str">
            <v>โรงพยาบาลส่งเสริมสุขภาพตำบลไผ่กองดิน</v>
          </cell>
        </row>
        <row r="4598">
          <cell r="A4598" t="str">
            <v>โรงพยาบาลส่งเสริมสุขภาพตำบลไผ่ขวาง</v>
          </cell>
        </row>
        <row r="4599">
          <cell r="A4599" t="str">
            <v>โรงพยาบาลส่งเสริมสุขภาพตำบลพลับพลาไชย</v>
          </cell>
        </row>
        <row r="4600">
          <cell r="A4600" t="str">
            <v>โรงพยาบาลส่งเสริมสุขภาพตำบลพิหารแดง</v>
          </cell>
        </row>
        <row r="4601">
          <cell r="A4601" t="str">
            <v>โรงพยาบาลส่งเสริมสุขภาพตำบลโพธิ์พระยา</v>
          </cell>
        </row>
        <row r="4602">
          <cell r="A4602" t="str">
            <v>โรงพยาบาลส่งเสริมสุขภาพตำบลมดแดง</v>
          </cell>
        </row>
        <row r="4603">
          <cell r="A4603" t="str">
            <v>โรงพยาบาลส่งเสริมสุขภาพตำบลมะขามล้ม</v>
          </cell>
        </row>
        <row r="4604">
          <cell r="A4604" t="str">
            <v>โรงพยาบาลส่งเสริมสุขภาพตำบลยางนอน</v>
          </cell>
        </row>
        <row r="4605">
          <cell r="A4605" t="str">
            <v>โรงพยาบาลส่งเสริมสุขภาพตำบลย่านยาว</v>
          </cell>
        </row>
        <row r="4606">
          <cell r="A4606" t="str">
            <v>โรงพยาบาลส่งเสริมสุขภาพตำบลยุ้งทะลาย</v>
          </cell>
        </row>
        <row r="4607">
          <cell r="A4607" t="str">
            <v>โรงพยาบาลส่งเสริมสุขภาพตำบลรั้วใหญ่</v>
          </cell>
        </row>
        <row r="4608">
          <cell r="A4608" t="str">
            <v>โรงพยาบาลส่งเสริมสุขภาพตำบลไร่รถ</v>
          </cell>
        </row>
        <row r="4609">
          <cell r="A4609" t="str">
            <v>โรงพยาบาลส่งเสริมสุขภาพตำบลวังน้ำซับ</v>
          </cell>
        </row>
        <row r="4610">
          <cell r="A4610" t="str">
            <v>โรงพยาบาลส่งเสริมสุขภาพตำบลวังน้ำเย็น</v>
          </cell>
        </row>
        <row r="4611">
          <cell r="A4611" t="str">
            <v>โรงพยาบาลส่งเสริมสุขภาพตำบลวังยาง</v>
          </cell>
        </row>
        <row r="4612">
          <cell r="A4612" t="str">
            <v>โรงพยาบาลส่งเสริมสุขภาพตำบลวังยาว</v>
          </cell>
        </row>
        <row r="4613">
          <cell r="A4613" t="str">
            <v>โรงพยาบาลส่งเสริมสุขภาพตำบลวังลึก</v>
          </cell>
        </row>
        <row r="4614">
          <cell r="A4614" t="str">
            <v>โรงพยาบาลส่งเสริมสุขภาพตำบลวังศรีราช</v>
          </cell>
        </row>
        <row r="4615">
          <cell r="A4615" t="str">
            <v>โรงพยาบาลส่งเสริมสุขภาพตำบลวังหว้า</v>
          </cell>
        </row>
        <row r="4616">
          <cell r="A4616" t="str">
            <v>โรงพยาบาลส่งเสริมสุขภาพตำบลวัดดาว</v>
          </cell>
        </row>
        <row r="4617">
          <cell r="A4617" t="str">
            <v>โรงพยาบาลส่งเสริมสุขภาพตำบลวัดโบสถ์</v>
          </cell>
        </row>
        <row r="4618">
          <cell r="A4618" t="str">
            <v>โรงพยาบาลส่งเสริมสุขภาพตำบลศรีสำราญ</v>
          </cell>
        </row>
        <row r="4619">
          <cell r="A4619" t="str">
            <v>โรงพยาบาลส่งเสริมสุขภาพตำบลศาลาขาว</v>
          </cell>
        </row>
        <row r="4620">
          <cell r="A4620" t="str">
            <v>โรงพยาบาลส่งเสริมสุขภาพตำบลสนามคลี</v>
          </cell>
        </row>
        <row r="4621">
          <cell r="A4621" t="str">
            <v>โรงพยาบาลส่งเสริมสุขภาพตำบลสนามชัย</v>
          </cell>
        </row>
        <row r="4622">
          <cell r="A4622" t="str">
            <v>โรงพยาบาลส่งเสริมสุขภาพตำบลสระกระโจม</v>
          </cell>
        </row>
        <row r="4623">
          <cell r="A4623" t="str">
            <v>โรงพยาบาลส่งเสริมสุขภาพตำบลสระแก้ว</v>
          </cell>
        </row>
        <row r="4624">
          <cell r="A4624" t="str">
            <v>โรงพยาบาลส่งเสริมสุขภาพตำบลสระพังลาน</v>
          </cell>
        </row>
        <row r="4625">
          <cell r="A4625" t="str">
            <v>โรงพยาบาลส่งเสริมสุขภาพตำบลสระยายโสม</v>
          </cell>
        </row>
        <row r="4626">
          <cell r="A4626" t="str">
            <v>โรงพยาบาลส่งเสริมสุขภาพตำบลสวนแตง</v>
          </cell>
        </row>
        <row r="4627">
          <cell r="A4627" t="str">
            <v>โรงพยาบาลส่งเสริมสุขภาพตำบลสาลี</v>
          </cell>
        </row>
        <row r="4628">
          <cell r="A4628" t="str">
            <v>โรงพยาบาลส่งเสริมสุขภาพตำบลหนองกระทุ่ม</v>
          </cell>
        </row>
        <row r="4629">
          <cell r="A4629" t="str">
            <v>โรงพยาบาลส่งเสริมสุขภาพตำบลหนองกระทู้  หนองบ่อ</v>
          </cell>
        </row>
        <row r="4630">
          <cell r="A4630" t="str">
            <v>โรงพยาบาลส่งเสริมสุขภาพตำบลหนองขาม</v>
          </cell>
        </row>
        <row r="4631">
          <cell r="A4631" t="str">
            <v>โรงพยาบาลส่งเสริมสุขภาพตำบลหนองบ่อ</v>
          </cell>
        </row>
        <row r="4632">
          <cell r="A4632" t="str">
            <v>โรงพยาบาลส่งเสริมสุขภาพตำบลหนองผักนาก</v>
          </cell>
        </row>
        <row r="4633">
          <cell r="A4633" t="str">
            <v>โรงพยาบาลส่งเสริมสุขภาพตำบลหนองโพธิ์</v>
          </cell>
        </row>
        <row r="4634">
          <cell r="A4634" t="str">
            <v>โรงพยาบาลส่งเสริมสุขภาพตำบลหนองมะค่าโมง</v>
          </cell>
        </row>
        <row r="4635">
          <cell r="A4635" t="str">
            <v>โรงพยาบาลส่งเสริมสุขภาพตำบลหนองราชวัตร</v>
          </cell>
        </row>
        <row r="4636">
          <cell r="A4636" t="str">
            <v>โรงพยาบาลส่งเสริมสุขภาพตำบลหนองสะเดา</v>
          </cell>
        </row>
        <row r="4637">
          <cell r="A4637" t="str">
            <v>โรงพยาบาลส่งเสริมสุขภาพตำบลหนองสาหร่าย</v>
          </cell>
        </row>
        <row r="4638">
          <cell r="A4638" t="str">
            <v>โรงพยาบาลส่งเสริมสุขภาพตำบลหนองโอ่ง</v>
          </cell>
        </row>
        <row r="4639">
          <cell r="A4639" t="str">
            <v>โรงพยาบาลส่งเสริมสุขภาพตำบลห้วยขมิ้น</v>
          </cell>
        </row>
        <row r="4640">
          <cell r="A4640" t="str">
            <v>โรงพยาบาลส่งเสริมสุขภาพตำบลหัวเขา</v>
          </cell>
        </row>
        <row r="4641">
          <cell r="A4641" t="str">
            <v>โรงพยาบาลส่งเสริมสุขภาพตำบลหัวนา</v>
          </cell>
        </row>
        <row r="4642">
          <cell r="A4642" t="str">
            <v>โรงพยาบาลส่งเสริมสุขภาพตำบลหัวโพธิ์</v>
          </cell>
        </row>
        <row r="4643">
          <cell r="A4643" t="str">
            <v>โรงพยาบาลส่งเสริมสุขภาพตำบลองค์พระ</v>
          </cell>
        </row>
        <row r="4644">
          <cell r="A4644" t="str">
            <v>โรงพยาบาลส่งเสริมสุขภาพตำบลองครักษ์</v>
          </cell>
        </row>
        <row r="4645">
          <cell r="A4645" t="str">
            <v>โรงพยาบาลส่งเสริมสุขภาพตำบลอู่ทอง (บ้านโคก)</v>
          </cell>
        </row>
        <row r="4646">
          <cell r="A4646" t="str">
            <v>สถานีอนามัยเฉลิมพระเกียรติ 60 พรรษา นวมินทราชินี</v>
          </cell>
        </row>
        <row r="4647">
          <cell r="A4647" t="str">
            <v>สถานีอนามัยเฉลิมพระเกียรติ 60 พรรษา นวมินทราชินี (บ้านดอนไร่) ต.หนองสะเดา</v>
          </cell>
        </row>
        <row r="4648">
          <cell r="A4648" t="str">
            <v>สำนักงานสาธารณสุขอำเภอด่านมะขามเตี้ย</v>
          </cell>
        </row>
        <row r="4649">
          <cell r="A4649" t="str">
            <v>สำนักงานสาธารณสุขอำเภอทองผาภูมิ</v>
          </cell>
        </row>
        <row r="4650">
          <cell r="A4650" t="str">
            <v>สำนักงานสาธารณสุขอำเภอท่าม่วง</v>
          </cell>
        </row>
        <row r="4651">
          <cell r="A4651" t="str">
            <v>สำนักงานสาธารณสุขอำเภอท่ามะกา</v>
          </cell>
        </row>
        <row r="4652">
          <cell r="A4652" t="str">
            <v>สำนักงานสาธารณสุขอำเภอไทรโยค</v>
          </cell>
        </row>
        <row r="4653">
          <cell r="A4653" t="str">
            <v>สำนักงานสาธารณสุขอำเภอบ่อพลอย</v>
          </cell>
        </row>
        <row r="4654">
          <cell r="A4654" t="str">
            <v>สำนักงานสาธารณสุขอำเภอพนมทวน</v>
          </cell>
        </row>
        <row r="4655">
          <cell r="A4655" t="str">
            <v>สำนักงานสาธารณสุขอำเภอเมืองกาญจนบุรี</v>
          </cell>
        </row>
        <row r="4656">
          <cell r="A4656" t="str">
            <v>สำนักงานสาธารณสุขอำเภอเลาขวัญ</v>
          </cell>
        </row>
        <row r="4657">
          <cell r="A4657" t="str">
            <v>สำนักงานสาธารณสุขอำเภอศรีสวัสดิ์</v>
          </cell>
        </row>
        <row r="4658">
          <cell r="A4658" t="str">
            <v>สำนักงานสาธารณสุขอำเภอสังขละบุรี</v>
          </cell>
        </row>
        <row r="4659">
          <cell r="A4659" t="str">
            <v>สำนักงานสาธารณสุขอำเภอหนองปรือ</v>
          </cell>
        </row>
        <row r="4660">
          <cell r="A4660" t="str">
            <v>สำนักงานสาธารณสุขอำเภอห้วยกระเจา</v>
          </cell>
        </row>
        <row r="4661">
          <cell r="A4661" t="str">
            <v>สำนักงานสาธารณสุขอำเภอกำแพงแสน</v>
          </cell>
        </row>
        <row r="4662">
          <cell r="A4662" t="str">
            <v>สำนักงานสาธารณสุขอำเภอดอนตูม</v>
          </cell>
        </row>
        <row r="4663">
          <cell r="A4663" t="str">
            <v>สำนักงานสาธารณสุขอำเภอนครชัยศรี</v>
          </cell>
        </row>
        <row r="4664">
          <cell r="A4664" t="str">
            <v>สำนักงานสาธารณสุขอำเภอบางเลน</v>
          </cell>
        </row>
        <row r="4665">
          <cell r="A4665" t="str">
            <v>สำนักงานสาธารณสุขอำเภอพุทธมณฑล</v>
          </cell>
        </row>
        <row r="4666">
          <cell r="A4666" t="str">
            <v>สำนักงานสาธารณสุขอำเภอเมืองนครปฐม</v>
          </cell>
        </row>
        <row r="4667">
          <cell r="A4667" t="str">
            <v>สำนักงานสาธารณสุขอำเภอสามพราน</v>
          </cell>
        </row>
        <row r="4668">
          <cell r="A4668" t="str">
            <v>สำนักงานสาธารณสุขอำเภอกุยบุรี</v>
          </cell>
        </row>
        <row r="4669">
          <cell r="A4669" t="str">
            <v>สำนักงานสาธารณสุขอำเภอทับสะแก</v>
          </cell>
        </row>
        <row r="4670">
          <cell r="A4670" t="str">
            <v>สำนักงานสาธารณสุขอำเภอบางสะพาน</v>
          </cell>
        </row>
        <row r="4671">
          <cell r="A4671" t="str">
            <v>สำนักงานสาธารณสุขอำเภอบางสะพานน้อย</v>
          </cell>
        </row>
        <row r="4672">
          <cell r="A4672" t="str">
            <v>สำนักงานสาธารณสุขอำเภอปราณบุรี</v>
          </cell>
        </row>
        <row r="4673">
          <cell r="A4673" t="str">
            <v>สำนักงานสาธารณสุขอำเภอเมืองประจวบคีรีขันธ์</v>
          </cell>
        </row>
        <row r="4674">
          <cell r="A4674" t="str">
            <v>สำนักงานสาธารณสุขอำเภอสามร้อยยอด</v>
          </cell>
        </row>
        <row r="4675">
          <cell r="A4675" t="str">
            <v>สำนักงานสาธารณสุขอำเภอหัวหิน</v>
          </cell>
        </row>
        <row r="4676">
          <cell r="A4676" t="str">
            <v>สำนักงานสาธารณสุขอำเภอแก่งกระจาน</v>
          </cell>
        </row>
        <row r="4677">
          <cell r="A4677" t="str">
            <v>สำนักงานสาธารณสุขอำเภอเขาย้อย</v>
          </cell>
        </row>
        <row r="4678">
          <cell r="A4678" t="str">
            <v>สำนักงานสาธารณสุขอำเภอชะอำ</v>
          </cell>
        </row>
        <row r="4679">
          <cell r="A4679" t="str">
            <v>สำนักงานสาธารณสุขอำเภอท่ายาง</v>
          </cell>
        </row>
        <row r="4680">
          <cell r="A4680" t="str">
            <v>สำนักงานสาธารณสุขอำเภอบ้านลาด</v>
          </cell>
        </row>
        <row r="4681">
          <cell r="A4681" t="str">
            <v>สำนักงานสาธารณสุขอำเภอบ้านแหลม</v>
          </cell>
        </row>
        <row r="4682">
          <cell r="A4682" t="str">
            <v>สำนักงานสาธารณสุขอำเภอเมืองเพชรบุรี</v>
          </cell>
        </row>
        <row r="4683">
          <cell r="A4683" t="str">
            <v>สำนักงานสาธารณสุขอำเภอหนองหญ้าปล้อง</v>
          </cell>
        </row>
        <row r="4684">
          <cell r="A4684" t="str">
            <v>สำนักงานสาธารณสุขอำเภอจอมบึง</v>
          </cell>
        </row>
        <row r="4685">
          <cell r="A4685" t="str">
            <v>สำนักงานสาธารณสุขอำเภอดำเนินสะดวก</v>
          </cell>
        </row>
        <row r="4686">
          <cell r="A4686" t="str">
            <v>สำนักงานสาธารณสุขอำเภอบางแพ</v>
          </cell>
        </row>
        <row r="4687">
          <cell r="A4687" t="str">
            <v>สำนักงานสาธารณสุขอำเภอบ้านคา</v>
          </cell>
        </row>
        <row r="4688">
          <cell r="A4688" t="str">
            <v>สำนักงานสาธารณสุขอำเภอบ้านโป่ง</v>
          </cell>
        </row>
        <row r="4689">
          <cell r="A4689" t="str">
            <v>สำนักงานสาธารณสุขอำเภอปากท่อ</v>
          </cell>
        </row>
        <row r="4690">
          <cell r="A4690" t="str">
            <v>สำนักงานสาธารณสุขอำเภอโพธาราม</v>
          </cell>
        </row>
        <row r="4691">
          <cell r="A4691" t="str">
            <v>สำนักงานสาธารณสุขอำเภอเมืองราชบุรี</v>
          </cell>
        </row>
        <row r="4692">
          <cell r="A4692" t="str">
            <v>สำนักงานสาธารณสุขอำเภอวัดเพลง</v>
          </cell>
        </row>
        <row r="4693">
          <cell r="A4693" t="str">
            <v>สำนักงานสาธารณสุขอำเภอสวนผึ้ง</v>
          </cell>
        </row>
        <row r="4694">
          <cell r="A4694" t="str">
            <v>สำนักงานสาธารณสุขอำเภอบางคนที</v>
          </cell>
        </row>
        <row r="4695">
          <cell r="A4695" t="str">
            <v>สำนักงานสาธารณสุขอำเภอเมืองสมุทรสงคราม</v>
          </cell>
        </row>
        <row r="4696">
          <cell r="A4696" t="str">
            <v>สำนักงานสาธารณสุขอำเภออัมพวา</v>
          </cell>
        </row>
        <row r="4697">
          <cell r="A4697" t="str">
            <v>สำนักงานสาธารณสุขอำเภอกระทุ่มแบน</v>
          </cell>
        </row>
        <row r="4698">
          <cell r="A4698" t="str">
            <v>สำนักงานสาธารณสุขอำเภอบ้านแพ้ว</v>
          </cell>
        </row>
        <row r="4699">
          <cell r="A4699" t="str">
            <v>สำนักงานสาธารณสุขอำเภอเมืองสมุทรสาคร</v>
          </cell>
        </row>
        <row r="4700">
          <cell r="A4700" t="str">
            <v>สำนักงานสาธารณสุขอำเภอดอนเจดีย์</v>
          </cell>
        </row>
        <row r="4701">
          <cell r="A4701" t="str">
            <v>สำนักงานสาธารณสุขอำเภอด่านช้าง</v>
          </cell>
        </row>
        <row r="4702">
          <cell r="A4702" t="str">
            <v>สำนักงานสาธารณสุขอำเภอเดิมบางนางบวช</v>
          </cell>
        </row>
        <row r="4703">
          <cell r="A4703" t="str">
            <v>สำนักงานสาธารณสุขอำเภอบางปลาม้า</v>
          </cell>
        </row>
        <row r="4704">
          <cell r="A4704" t="str">
            <v>สำนักงานสาธารณสุขอำเภอเมืองสุพรรณบุรี</v>
          </cell>
        </row>
        <row r="4705">
          <cell r="A4705" t="str">
            <v>สำนักงานสาธารณสุขอำเภอศรีประจันต์</v>
          </cell>
        </row>
        <row r="4706">
          <cell r="A4706" t="str">
            <v>สำนักงานสาธารณสุขอำเภอสองพี่น้อง</v>
          </cell>
        </row>
        <row r="4707">
          <cell r="A4707" t="str">
            <v>สำนักงานสาธารณสุขอำเภอสามชุก</v>
          </cell>
        </row>
        <row r="4708">
          <cell r="A4708" t="str">
            <v>สำนักงานสาธารณสุขอำเภอหนองหญ้าไซ</v>
          </cell>
        </row>
        <row r="4709">
          <cell r="A4709" t="str">
            <v>สำนักงานสาธารณสุขอำเภออู่ทอง</v>
          </cell>
        </row>
        <row r="4710">
          <cell r="A4710" t="str">
            <v>สำนักงานสาธารณสุขจังหวัดกาญจนบุรี</v>
          </cell>
        </row>
        <row r="4711">
          <cell r="A4711" t="str">
            <v>สำนักงานสาธารณสุขจังหวัดนครปฐม</v>
          </cell>
        </row>
        <row r="4712">
          <cell r="A4712" t="str">
            <v>สำนักงานสาธารณสุขจังหวัดประจวบคีรีขันธ์</v>
          </cell>
        </row>
        <row r="4713">
          <cell r="A4713" t="str">
            <v>สำนักงานสาธารณสุขจังหวัดเพชรบุรี</v>
          </cell>
        </row>
        <row r="4714">
          <cell r="A4714" t="str">
            <v>สำนักงานสาธารณสุขจังหวัดราชบุรี</v>
          </cell>
        </row>
        <row r="4715">
          <cell r="A4715" t="str">
            <v>สำนักงานสาธารณสุขจังหวัดสมุทรสงคราม</v>
          </cell>
        </row>
        <row r="4716">
          <cell r="A4716" t="str">
            <v>สำนักงานสาธารณสุขจังหวัดสมุทรสาคร</v>
          </cell>
        </row>
        <row r="4717">
          <cell r="A4717" t="str">
            <v>สำนักงานสาธารณสุขจังหวัดสุพรรณบุรี</v>
          </cell>
        </row>
        <row r="4718">
          <cell r="A4718" t="str">
            <v>โรงพยาบาลพระปกเกล้า</v>
          </cell>
        </row>
        <row r="4719">
          <cell r="A4719" t="str">
            <v>โรงพยาบาลขลุง</v>
          </cell>
        </row>
        <row r="4720">
          <cell r="A4720" t="str">
            <v>โรงพยาบาลนายายอาม</v>
          </cell>
        </row>
        <row r="4721">
          <cell r="A4721" t="str">
            <v>โรงพยาบาลมะขาม</v>
          </cell>
        </row>
        <row r="4722">
          <cell r="A4722" t="str">
            <v>โรงพยาบาลสอยดาว</v>
          </cell>
        </row>
        <row r="4723">
          <cell r="A4723" t="str">
            <v>โรงพยาบาลแก่งหางแมว</v>
          </cell>
        </row>
        <row r="4724">
          <cell r="A4724" t="str">
            <v>โรงพยาบาลเขาคิชฌกูฏ</v>
          </cell>
        </row>
        <row r="4725">
          <cell r="A4725" t="str">
            <v>โรงพยาบาลเขาสุกิม</v>
          </cell>
        </row>
        <row r="4726">
          <cell r="A4726" t="str">
            <v>โรงพยาบาลท่าใหม่</v>
          </cell>
        </row>
        <row r="4727">
          <cell r="A4727" t="str">
            <v>โรงพยาบาลโป่งน้ำร้อน</v>
          </cell>
        </row>
        <row r="4728">
          <cell r="A4728" t="str">
            <v>โรงพยาบาลสองพี่น้อง</v>
          </cell>
        </row>
        <row r="4729">
          <cell r="A4729" t="str">
            <v>โรงพยาบาลแหลมสิงห์</v>
          </cell>
        </row>
        <row r="4730">
          <cell r="A4730" t="str">
            <v>โรงพยาบาลพุทธโสธร</v>
          </cell>
        </row>
        <row r="4731">
          <cell r="A4731" t="str">
            <v>โรงพยาบาลพนมสารคาม</v>
          </cell>
        </row>
        <row r="4732">
          <cell r="A4732" t="str">
            <v>โรงพยาบาลสนามชัยเขต</v>
          </cell>
        </row>
        <row r="4733">
          <cell r="A4733" t="str">
            <v>โรงพยาบาลบางน้ำเปรี้ยว</v>
          </cell>
        </row>
        <row r="4734">
          <cell r="A4734" t="str">
            <v>โรงพยาบาลบางปะกง</v>
          </cell>
        </row>
        <row r="4735">
          <cell r="A4735" t="str">
            <v>โรงพยาบาลท่าตะเกียบ</v>
          </cell>
        </row>
        <row r="4736">
          <cell r="A4736" t="str">
            <v>โรงพยาบาลบางคล้า</v>
          </cell>
        </row>
        <row r="4737">
          <cell r="A4737" t="str">
            <v>โรงพยาบาลบ้านโพธิ์</v>
          </cell>
        </row>
        <row r="4738">
          <cell r="A4738" t="str">
            <v>โรงพยาบาลแปลงยาว</v>
          </cell>
        </row>
        <row r="4739">
          <cell r="A4739" t="str">
            <v>โรงพยาบาลราชสาส์น</v>
          </cell>
        </row>
        <row r="4740">
          <cell r="A4740" t="str">
            <v>โรงพยาบาลคลองเขื่อน</v>
          </cell>
        </row>
        <row r="4741">
          <cell r="A4741" t="str">
            <v>โรงพยาบาลชลบุรี</v>
          </cell>
        </row>
        <row r="4742">
          <cell r="A4742" t="str">
            <v>โรงพยาบาลบางละมุง</v>
          </cell>
        </row>
        <row r="4743">
          <cell r="A4743" t="str">
            <v>โรงพยาบาลบ้านบึง</v>
          </cell>
        </row>
        <row r="4744">
          <cell r="A4744" t="str">
            <v>โรงพยาบาลพนัสนิคม</v>
          </cell>
        </row>
        <row r="4745">
          <cell r="A4745" t="str">
            <v>โรงพยาบาลแหลมฉบัง</v>
          </cell>
        </row>
        <row r="4746">
          <cell r="A4746" t="str">
            <v>โรงพยาบาลพานทอง</v>
          </cell>
        </row>
        <row r="4747">
          <cell r="A4747" t="str">
            <v>โรงพยาบาลสัตหีบกม.๑๐</v>
          </cell>
        </row>
        <row r="4748">
          <cell r="A4748" t="str">
            <v>โรงพยาบาลเกาะจันทร์</v>
          </cell>
        </row>
        <row r="4749">
          <cell r="A4749" t="str">
            <v>โรงพยาบาลเกาะสีชัง</v>
          </cell>
        </row>
        <row r="4750">
          <cell r="A4750" t="str">
            <v>โรงพยาบาลบ่อทอง</v>
          </cell>
        </row>
        <row r="4751">
          <cell r="A4751" t="str">
            <v>โรงพยาบาลวัดญาณสังวราราม</v>
          </cell>
        </row>
        <row r="4752">
          <cell r="A4752" t="str">
            <v>โรงพยาบาลหนองใหญ่</v>
          </cell>
        </row>
        <row r="4753">
          <cell r="A4753" t="str">
            <v>โรงพยาบาลตราด</v>
          </cell>
        </row>
        <row r="4754">
          <cell r="A4754" t="str">
            <v>โรงพยาบาลเกาะช้าง</v>
          </cell>
        </row>
        <row r="4755">
          <cell r="A4755" t="str">
            <v>โรงพยาบาลเขาสมิง</v>
          </cell>
        </row>
        <row r="4756">
          <cell r="A4756" t="str">
            <v>โรงพยาบาลคลองใหญ่</v>
          </cell>
        </row>
        <row r="4757">
          <cell r="A4757" t="str">
            <v>โรงพยาบาลบ่อไร่</v>
          </cell>
        </row>
        <row r="4758">
          <cell r="A4758" t="str">
            <v>โรงพยาบาลแหลมงอบ</v>
          </cell>
        </row>
        <row r="4759">
          <cell r="A4759" t="str">
            <v>โรงพยาบาลเกาะกูด</v>
          </cell>
        </row>
        <row r="4760">
          <cell r="A4760" t="str">
            <v>โรงพยาบาลเจ้าพระยาอภัยภูเบศร</v>
          </cell>
        </row>
        <row r="4761">
          <cell r="A4761" t="str">
            <v>โรงพยาบาลกบินทร์บุรี</v>
          </cell>
        </row>
        <row r="4762">
          <cell r="A4762" t="str">
            <v>โรงพยาบาลนาดี</v>
          </cell>
        </row>
        <row r="4763">
          <cell r="A4763" t="str">
            <v>โรงพยาบาลบ้านสร้าง</v>
          </cell>
        </row>
        <row r="4764">
          <cell r="A4764" t="str">
            <v>โรงพยาบาลประจันตคาม</v>
          </cell>
        </row>
        <row r="4765">
          <cell r="A4765" t="str">
            <v>โรงพยาบาลศรีมหาโพธิ</v>
          </cell>
        </row>
        <row r="4766">
          <cell r="A4766" t="str">
            <v>โรงพยาบาลศรีมโหสถ</v>
          </cell>
        </row>
        <row r="4767">
          <cell r="A4767" t="str">
            <v>โรงพยาบาลระยอง</v>
          </cell>
        </row>
        <row r="4768">
          <cell r="A4768" t="str">
            <v>โรงพยาบาลแกลง</v>
          </cell>
        </row>
        <row r="4769">
          <cell r="A4769" t="str">
            <v>โรงพยาบาลเฉลิมพระเกียรติสมเด็จพระเทพรัตนราชสุดาฯ สยามบรมราชกุมารี ระยอง</v>
          </cell>
        </row>
        <row r="4770">
          <cell r="A4770" t="str">
            <v>โรงพยาบาลบ้านฉาง</v>
          </cell>
        </row>
        <row r="4771">
          <cell r="A4771" t="str">
            <v>โรงพยาบาลปลวกแดง</v>
          </cell>
        </row>
        <row r="4772">
          <cell r="A4772" t="str">
            <v>โรงพยาบาลเขาชะเมาเฉลิมพระเกียรติ ๘๐ พรรษา</v>
          </cell>
        </row>
        <row r="4773">
          <cell r="A4773" t="str">
            <v>โรงพยาบาลนิคมพัฒนา</v>
          </cell>
        </row>
        <row r="4774">
          <cell r="A4774" t="str">
            <v>โรงพยาบาลบ้านค่าย</v>
          </cell>
        </row>
        <row r="4775">
          <cell r="A4775" t="str">
            <v>โรงพยาบาลวังจันทร์</v>
          </cell>
        </row>
        <row r="4776">
          <cell r="A4776" t="str">
            <v>โรงพยาบาลสมุทรปราการ</v>
          </cell>
        </row>
        <row r="4777">
          <cell r="A4777" t="str">
            <v>โรงพยาบาลบางพลี</v>
          </cell>
        </row>
        <row r="4778">
          <cell r="A4778" t="str">
            <v>โรงพยาบาลบางบ่อ</v>
          </cell>
        </row>
        <row r="4779">
          <cell r="A4779" t="str">
            <v>โรงพยาบาลบางจาก</v>
          </cell>
        </row>
        <row r="4780">
          <cell r="A4780" t="str">
            <v>โรงพยาบาลพระสมุทรเจดีย์สวาทยานนท์</v>
          </cell>
        </row>
        <row r="4781">
          <cell r="A4781" t="str">
            <v>โรงพยาบาลบางเสาธง</v>
          </cell>
        </row>
        <row r="4782">
          <cell r="A4782" t="str">
            <v>โรงพยาบาลสมเด็จพระยุพราชสระแก้ว</v>
          </cell>
        </row>
        <row r="4783">
          <cell r="A4783" t="str">
            <v>โรงพยาบาลอรัญประเทศ</v>
          </cell>
        </row>
        <row r="4784">
          <cell r="A4784" t="str">
            <v>โรงพยาบาลเขาฉกรรจ์</v>
          </cell>
        </row>
        <row r="4785">
          <cell r="A4785" t="str">
            <v>โรงพยาบาลคลองหาด</v>
          </cell>
        </row>
        <row r="4786">
          <cell r="A4786" t="str">
            <v>โรงพยาบาลตาพระยา</v>
          </cell>
        </row>
        <row r="4787">
          <cell r="A4787" t="str">
            <v>โรงพยาบาลวังน้ำเย็น</v>
          </cell>
        </row>
        <row r="4788">
          <cell r="A4788" t="str">
            <v>โรงพยาบาลวัฒนานคร</v>
          </cell>
        </row>
        <row r="4789">
          <cell r="A4789" t="str">
            <v>โรงพยาบาลโคกสูง</v>
          </cell>
        </row>
        <row r="4790">
          <cell r="A4790" t="str">
            <v>โรงพยาบาลวังสมบูรณ์</v>
          </cell>
        </row>
        <row r="4791">
          <cell r="A4791" t="str">
            <v>โรงพยาบาลส่งเสริมสุขภาพตำบลกระแจะ</v>
          </cell>
        </row>
        <row r="4792">
          <cell r="A4792" t="str">
            <v>โรงพยาบาลส่งเสริมสุขภาพตำบลเกาะเปริด</v>
          </cell>
        </row>
        <row r="4793">
          <cell r="A4793" t="str">
            <v>โรงพยาบาลส่งเสริมสุขภาพตำบลเขาบายศรี</v>
          </cell>
        </row>
        <row r="4794">
          <cell r="A4794" t="str">
            <v>โรงพยาบาลส่งเสริมสุขภาพตำบลเขาวงกต</v>
          </cell>
        </row>
        <row r="4795">
          <cell r="A4795" t="str">
            <v>โรงพยาบาลส่งเสริมสุขภาพตำบลเขาวัว</v>
          </cell>
        </row>
        <row r="4796">
          <cell r="A4796" t="str">
            <v>โรงพยาบาลส่งเสริมสุขภาพตำบลบ้านเขาสะท้อน</v>
          </cell>
        </row>
        <row r="4797">
          <cell r="A4797" t="str">
            <v>โรงพยาบาลส่งเสริมสุขภาพตำบลโขมง</v>
          </cell>
        </row>
        <row r="4798">
          <cell r="A4798" t="str">
            <v>โรงพยาบาลส่งเสริมสุขภาพตำบลคมบาง</v>
          </cell>
        </row>
        <row r="4799">
          <cell r="A4799" t="str">
            <v>โรงพยาบาลส่งเสริมสุขภาพตำบลคลองขุด</v>
          </cell>
        </row>
        <row r="4800">
          <cell r="A4800" t="str">
            <v>โรงพยาบาลส่งเสริมสุขภาพตำบลคลองนารายณ์</v>
          </cell>
        </row>
        <row r="4801">
          <cell r="A4801" t="str">
            <v>โรงพยาบาลส่งเสริมสุขภาพตำบลคลองน้ำเค็ม</v>
          </cell>
        </row>
        <row r="4802">
          <cell r="A4802" t="str">
            <v>โรงพยาบาลส่งเสริมสุขภาพตำบลจันทเขลม</v>
          </cell>
        </row>
        <row r="4803">
          <cell r="A4803" t="str">
            <v>โรงพยาบาลส่งเสริมสุขภาพตำบลจันทนิมิต</v>
          </cell>
        </row>
        <row r="4804">
          <cell r="A4804" t="str">
            <v>โรงพยาบาลส่งเสริมสุขภาพตำบลฉมัน</v>
          </cell>
        </row>
        <row r="4805">
          <cell r="A4805" t="str">
            <v>โรงพยาบาลส่งเสริมสุขภาพตำบลช้างข้าม</v>
          </cell>
        </row>
        <row r="4806">
          <cell r="A4806" t="str">
            <v>โรงพยาบาลส่งเสริมสุขภาพตำบลซึ้ง</v>
          </cell>
        </row>
        <row r="4807">
          <cell r="A4807" t="str">
            <v>โรงพยาบาลส่งเสริมสุขภาพตำบลตกพรม</v>
          </cell>
        </row>
        <row r="4808">
          <cell r="A4808" t="str">
            <v>โรงพยาบาลส่งเสริมสุขภาพตำบลตรอกนอง</v>
          </cell>
        </row>
        <row r="4809">
          <cell r="A4809" t="str">
            <v>โรงพยาบาลส่งเสริมสุขภาพตำบลตะกาดเง้า</v>
          </cell>
        </row>
        <row r="4810">
          <cell r="A4810" t="str">
            <v>โรงพยาบาลส่งเสริมสุขภาพตำบลตะปอน</v>
          </cell>
        </row>
        <row r="4811">
          <cell r="A4811" t="str">
            <v>โรงพยาบาลส่งเสริมสุขภาพตำบลทรายขาว</v>
          </cell>
        </row>
        <row r="4812">
          <cell r="A4812" t="str">
            <v>โรงพยาบาลส่งเสริมสุขภาพตำบลท่าช้าง</v>
          </cell>
        </row>
        <row r="4813">
          <cell r="A4813" t="str">
            <v>โรงพยาบาลส่งเสริมสุขภาพตำบลท่าหลวง</v>
          </cell>
        </row>
        <row r="4814">
          <cell r="A4814" t="str">
            <v>โรงพยาบาลส่งเสริมสุขภาพตำบลทุ่งขนาน</v>
          </cell>
        </row>
        <row r="4815">
          <cell r="A4815" t="str">
            <v>โรงพยาบาลส่งเสริมสุขภาพตำบลทุ่งเบญจา</v>
          </cell>
        </row>
        <row r="4816">
          <cell r="A4816" t="str">
            <v>โรงพยาบาลส่งเสริมสุขภาพตำบลนายายอาม</v>
          </cell>
        </row>
        <row r="4817">
          <cell r="A4817" t="str">
            <v>โรงพยาบาลส่งเสริมสุขภาพตำบลบ่อ</v>
          </cell>
        </row>
        <row r="4818">
          <cell r="A4818" t="str">
            <v>โรงพยาบาลส่งเสริมสุขภาพตำบลบ่อพุ</v>
          </cell>
        </row>
        <row r="4819">
          <cell r="A4819" t="str">
            <v>โรงพยาบาลส่งเสริมสุขภาพตำบลบ่อไฟไหม้ ตำบลพวา</v>
          </cell>
        </row>
        <row r="4820">
          <cell r="A4820" t="str">
            <v>โรงพยาบาลส่งเสริมสุขภาพตำบลบางกะจะ</v>
          </cell>
        </row>
        <row r="4821">
          <cell r="A4821" t="str">
            <v>โรงพยาบาลส่งเสริมสุขภาพตำบลบางกะไชย</v>
          </cell>
        </row>
        <row r="4822">
          <cell r="A4822" t="str">
            <v>โรงพยาบาลส่งเสริมสุขภาพตำบลบางชัน</v>
          </cell>
        </row>
        <row r="4823">
          <cell r="A4823" t="str">
            <v>โรงพยาบาลส่งเสริมสุขภาพตำบลบางสระเก้า</v>
          </cell>
        </row>
        <row r="4824">
          <cell r="A4824" t="str">
            <v>โรงพยาบาลส่งเสริมสุขภาพตำบลบ้านกระทิงทอง ตำบลปะตง</v>
          </cell>
        </row>
        <row r="4825">
          <cell r="A4825" t="str">
            <v>โรงพยาบาลส่งเสริมสุขภาพตำบลบ้านเกาะจิก ต.บางชัน</v>
          </cell>
        </row>
        <row r="4826">
          <cell r="A4826" t="str">
            <v>โรงพยาบาลส่งเสริมสุขภาพตำบลบ้านขุนซ่อง ตำบลขุนซ่อง</v>
          </cell>
        </row>
        <row r="4827">
          <cell r="A4827" t="str">
            <v>โรงพยาบาลส่งเสริมสุขภาพตำบลบ้านเขาน้อย ตำบลบางกะจะ</v>
          </cell>
        </row>
        <row r="4828">
          <cell r="A4828" t="str">
            <v>โรงพยาบาลส่งเสริมสุขภาพตำบลบ้านเขาลูกช้าง ตำบลทุ่งเบญจา</v>
          </cell>
        </row>
        <row r="4829">
          <cell r="A4829" t="str">
            <v>โรงพยาบาลส่งเสริมสุขภาพตำบลบ้านคลองน้ำเป็น ตำบลพลวง</v>
          </cell>
        </row>
        <row r="4830">
          <cell r="A4830" t="str">
            <v>โรงพยาบาลส่งเสริมสุขภาพตำบลบ้านคลองบอน ตำบลหนองตาคง</v>
          </cell>
        </row>
        <row r="4831">
          <cell r="A4831" t="str">
            <v>โรงพยาบาลส่งเสริมสุขภาพตำบลบ้านคลองลาว ตำบลวังใหม่</v>
          </cell>
        </row>
        <row r="4832">
          <cell r="A4832" t="str">
            <v>โรงพยาบาลส่งเสริมสุขภาพตำบลบ้านคลองเหล็กบน ต.เขาแก้ว</v>
          </cell>
        </row>
        <row r="4833">
          <cell r="A4833" t="str">
            <v>โรงพยาบาลส่งเสริมสุขภาพตำบลบ้านคลองใหญ่</v>
          </cell>
        </row>
        <row r="4834">
          <cell r="A4834" t="str">
            <v>โรงพยาบาลส่งเสริมสุขภาพตำบลบ้านคานรูด ตำบลเกวียนหัก</v>
          </cell>
        </row>
        <row r="4835">
          <cell r="A4835" t="str">
            <v>โรงพยาบาลส่งเสริมสุขภาพตำบลบ้านชากชุม ตำบลเขาแก้ว</v>
          </cell>
        </row>
        <row r="4836">
          <cell r="A4836" t="str">
            <v>โรงพยาบาลส่งเสริมสุขภาพตำบลบ้านชำโสม ต.แสลง</v>
          </cell>
        </row>
        <row r="4837">
          <cell r="A4837" t="str">
            <v>โรงพยาบาลส่งเสริมสุขภาพตำบลบ้านโชคดี ตำบลบ่อเวฬุ</v>
          </cell>
        </row>
        <row r="4838">
          <cell r="A4838" t="str">
            <v>โรงพยาบาลส่งเสริมสุขภาพตำบลบ้านซอยสอง ตำบลสามพี่น้อง</v>
          </cell>
        </row>
        <row r="4839">
          <cell r="A4839" t="str">
            <v>โรงพยาบาลส่งเสริมสุขภาพตำบลบ้านซับตาเมา ตำบลหนองตาคง</v>
          </cell>
        </row>
        <row r="4840">
          <cell r="A4840" t="str">
            <v>โรงพยาบาลส่งเสริมสุขภาพตำบลบ้านตาเรือง ตำบลปะตง</v>
          </cell>
        </row>
        <row r="4841">
          <cell r="A4841" t="str">
            <v>โรงพยาบาลส่งเสริมสุขภาพตำบลบ้านตาเลียว ตำบลเขาแก้ว</v>
          </cell>
        </row>
        <row r="4842">
          <cell r="A4842" t="str">
            <v>โรงพยาบาลส่งเสริมสุขภาพตำบลบ้านเตาถ่าน ตำบลทุ่งขนาน</v>
          </cell>
        </row>
        <row r="4843">
          <cell r="A4843" t="str">
            <v>โรงพยาบาลส่งเสริมสุขภาพตำบลบ้านทัพนคร ตำบลปัถวี</v>
          </cell>
        </row>
        <row r="4844">
          <cell r="A4844" t="str">
            <v>โรงพยาบาลส่งเสริมสุขภาพตำบลบ้านท่าอุดม ตำบลตะเคียนทอง</v>
          </cell>
        </row>
        <row r="4845">
          <cell r="A4845" t="str">
            <v>โรงพยาบาลส่งเสริมสุขภาพตำบลบ้านทุ่งบอน ตำบลปัถวี</v>
          </cell>
        </row>
        <row r="4846">
          <cell r="A4846" t="str">
            <v>โรงพยาบาลส่งเสริมสุขภาพตำบลบ้านทุ่งเพล ตำบลฉมัน</v>
          </cell>
        </row>
        <row r="4847">
          <cell r="A4847" t="str">
            <v>โรงพยาบาลส่งเสริมสุขภาพตำบลบ้านเทพนิมิต</v>
          </cell>
        </row>
        <row r="4848">
          <cell r="A4848" t="str">
            <v>โรงพยาบาลส่งเสริมสุขภาพตำบลบ้านไทรงาม ตำบลทับช้าง</v>
          </cell>
        </row>
        <row r="4849">
          <cell r="A4849" t="str">
            <v>โรงพยาบาลส่งเสริมสุขภาพตำบลบ้านเนินจำปา ตำบลพวา</v>
          </cell>
        </row>
        <row r="4850">
          <cell r="A4850" t="str">
            <v>โรงพยาบาลส่งเสริมสุขภาพตำบลบ้านบ่อเจริญ ตำบลบ่อ</v>
          </cell>
        </row>
        <row r="4851">
          <cell r="A4851" t="str">
            <v>โรงพยาบาลส่งเสริมสุขภาพตำบลบ้านบ่อเวฬุ ตำบลบ่อเวฬุ</v>
          </cell>
        </row>
        <row r="4852">
          <cell r="A4852" t="str">
            <v>โรงพยาบาลส่งเสริมสุขภาพตำบลบ้านบึงชนัง</v>
          </cell>
        </row>
        <row r="4853">
          <cell r="A4853" t="str">
            <v>โรงพยาบาลส่งเสริมสุขภาพตำบลบ้านปะตง ตำบลทรายขาว</v>
          </cell>
        </row>
        <row r="4854">
          <cell r="A4854" t="str">
            <v>โรงพยาบาลส่งเสริมสุขภาพตำบลบ้านปากน้ำแขมหนู ตำบลตะกาดเง้า</v>
          </cell>
        </row>
        <row r="4855">
          <cell r="A4855" t="str">
            <v>โรงพยาบาลส่งเสริมสุขภาพตำบลบ้านโป่งน้ำร้อน ตำบลโป่งน้ำร้อน</v>
          </cell>
        </row>
        <row r="4856">
          <cell r="A4856" t="str">
            <v>โรงพยาบาลส่งเสริมสุขภาพตำบลบ้านพลับพลา</v>
          </cell>
        </row>
        <row r="4857">
          <cell r="A4857" t="str">
            <v>โรงพยาบาลส่งเสริมสุขภาพตำบลบ้านมูซู ตำบลชากไทย</v>
          </cell>
        </row>
        <row r="4858">
          <cell r="A4858" t="str">
            <v>โรงพยาบาลส่งเสริมสุขภาพตำบลบ้านยางระหง ตำบลเขาบายศรี</v>
          </cell>
        </row>
        <row r="4859">
          <cell r="A4859" t="str">
            <v>โรงพยาบาลส่งเสริมสุขภาพตำบลบ้านแยกสะท้อน ตำบลจันทเขลม</v>
          </cell>
        </row>
        <row r="4860">
          <cell r="A4860" t="str">
            <v>โรงพยาบาลส่งเสริมสุขภาพตำบลบ้านวังกระทิง ตำบลโป่งน้ำร้อน</v>
          </cell>
        </row>
        <row r="4861">
          <cell r="A4861" t="str">
            <v>โรงพยาบาลส่งเสริมสุขภาพตำบลบ้านวังไม้แดง ตำบลสามพี่น้อง</v>
          </cell>
        </row>
        <row r="4862">
          <cell r="A4862" t="str">
            <v>โรงพยาบาลส่งเสริมสุขภาพตำบลบ้านวังอีแอ่น ตำบลพวา</v>
          </cell>
        </row>
        <row r="4863">
          <cell r="A4863" t="str">
            <v>โรงพยาบาลส่งเสริมสุขภาพตำบลบ้านสวนส้ม</v>
          </cell>
        </row>
        <row r="4864">
          <cell r="A4864" t="str">
            <v>โรงพยาบาลส่งเสริมสุขภาพตำบลบ้านสะตอน ตำบลสะตอน</v>
          </cell>
        </row>
        <row r="4865">
          <cell r="A4865" t="str">
            <v>โรงพยาบาลส่งเสริมสุขภาพตำบลบ้านสะตอน้อย ตำบลตกพรม</v>
          </cell>
        </row>
        <row r="4866">
          <cell r="A4866" t="str">
            <v>โรงพยาบาลส่งเสริมสุขภาพตำบลบ้านสะพานเลือก ตำบลทุ่งเบญจา</v>
          </cell>
        </row>
        <row r="4867">
          <cell r="A4867" t="str">
            <v>โรงพยาบาลส่งเสริมสุขภาพตำบลบ้านสุขใจ ตำบลขุนซ่อง</v>
          </cell>
        </row>
        <row r="4868">
          <cell r="A4868" t="str">
            <v>โรงพยาบาลส่งเสริมสุขภาพตำบลบ้านเสม็ดงาม ตำบลหนองบัว</v>
          </cell>
        </row>
        <row r="4869">
          <cell r="A4869" t="str">
            <v>โรงพยาบาลส่งเสริมสุขภาพตำบลบ้านแสลง ต.แสลง</v>
          </cell>
        </row>
        <row r="4870">
          <cell r="A4870" t="str">
            <v>โรงพยาบาลส่งเสริมสุขภาพตำบลบ้านหนองขอน ตำบลคมบาง</v>
          </cell>
        </row>
        <row r="4871">
          <cell r="A4871" t="str">
            <v>โรงพยาบาลส่งเสริมสุขภาพตำบลบ้านหางแมว ตำบลขุนซ่อง</v>
          </cell>
        </row>
        <row r="4872">
          <cell r="A4872" t="str">
            <v>โรงพยาบาลส่งเสริมสุขภาพตำบลบ้านหินดาษ ตำบลขุนซ่อง</v>
          </cell>
        </row>
        <row r="4873">
          <cell r="A4873" t="str">
            <v>โรงพยาบาลส่งเสริมสุขภาพตำบลบ้านอีมุย  ตำบลหนองชิ่ม</v>
          </cell>
        </row>
        <row r="4874">
          <cell r="A4874" t="str">
            <v>โรงพยาบาลส่งเสริมสุขภาพตำบลปัถวี</v>
          </cell>
        </row>
        <row r="4875">
          <cell r="A4875" t="str">
            <v>โรงพยาบาลส่งเสริมสุขภาพตำบลพลอยแหวน</v>
          </cell>
        </row>
        <row r="4876">
          <cell r="A4876" t="str">
            <v>โรงพยาบาลส่งเสริมสุขภาพตำบลพลับพลา</v>
          </cell>
        </row>
        <row r="4877">
          <cell r="A4877" t="str">
            <v>โรงพยาบาลส่งเสริมสุขภาพตำบลพลิ้ว</v>
          </cell>
        </row>
        <row r="4878">
          <cell r="A4878" t="str">
            <v>โรงพยาบาลส่งเสริมสุขภาพตำบลมะขาม</v>
          </cell>
        </row>
        <row r="4879">
          <cell r="A4879" t="str">
            <v>โรงพยาบาลส่งเสริมสุขภาพตำบลมาบไพ</v>
          </cell>
        </row>
        <row r="4880">
          <cell r="A4880" t="str">
            <v>โรงพยาบาลส่งเสริมสุขภาพตำบลรำพัน</v>
          </cell>
        </row>
        <row r="4881">
          <cell r="A4881" t="str">
            <v>โรงพยาบาลส่งเสริมสุขภาพตำบลวังแซ้ม</v>
          </cell>
        </row>
        <row r="4882">
          <cell r="A4882" t="str">
            <v>โรงพยาบาลส่งเสริมสุขภาพตำบลวังโตนด</v>
          </cell>
        </row>
        <row r="4883">
          <cell r="A4883" t="str">
            <v>โรงพยาบาลส่งเสริมสุขภาพตำบลวังสรรพรส</v>
          </cell>
        </row>
        <row r="4884">
          <cell r="A4884" t="str">
            <v>โรงพยาบาลส่งเสริมสุขภาพตำบลวังใหม่</v>
          </cell>
        </row>
        <row r="4885">
          <cell r="A4885" t="str">
            <v>โรงพยาบาลส่งเสริมสุขภาพตำบลวันยาว</v>
          </cell>
        </row>
        <row r="4886">
          <cell r="A4886" t="str">
            <v>โรงพยาบาลส่งเสริมสุขภาพตำบลสนามไชย</v>
          </cell>
        </row>
        <row r="4887">
          <cell r="A4887" t="str">
            <v>โรงพยาบาลส่งเสริมสุขภาพตำบลสีพยา</v>
          </cell>
        </row>
        <row r="4888">
          <cell r="A4888" t="str">
            <v>โรงพยาบาลส่งเสริมสุขภาพตำบลหนองชิ่ม</v>
          </cell>
        </row>
        <row r="4889">
          <cell r="A4889" t="str">
            <v>โรงพยาบาลส่งเสริมสุขภาพตำบลหนองตาคง</v>
          </cell>
        </row>
        <row r="4890">
          <cell r="A4890" t="str">
            <v>โรงพยาบาลส่งเสริมสุขภาพตำบลหนองบัว</v>
          </cell>
        </row>
        <row r="4891">
          <cell r="A4891" t="str">
            <v>โรงพยาบาลส่งเสริมสุขภาพตำบลบ้านหนองบัวทอง</v>
          </cell>
        </row>
        <row r="4892">
          <cell r="A4892" t="str">
            <v>โรงพยาบาลส่งเสริมสุขภาพตำบลบ้านหนองมะค่า</v>
          </cell>
        </row>
        <row r="4893">
          <cell r="A4893" t="str">
            <v>โรงพยาบาลส่งเสริมสุขภาพตำบลหลวงประกอบนิติสาร (บ้านหนองอ้อ)</v>
          </cell>
        </row>
        <row r="4894">
          <cell r="A4894" t="str">
            <v>โรงพยาบาลส่งเสริมสุขภาพตำบลอ่างคีรี</v>
          </cell>
        </row>
        <row r="4895">
          <cell r="A4895" t="str">
            <v>สถานีอนามัยเฉลิมพระเกียรติ 60 พรรษา นวมินทราชินี</v>
          </cell>
        </row>
        <row r="4896">
          <cell r="A4896" t="str">
            <v>โรงพยาบาลส่งเสริมสุขภาพตำบลก้อนแก้ว</v>
          </cell>
        </row>
        <row r="4897">
          <cell r="A4897" t="str">
            <v>โรงพยาบาลส่งเสริมสุขภาพตำบลเกาะขนุน</v>
          </cell>
        </row>
        <row r="4898">
          <cell r="A4898" t="str">
            <v>โรงพยาบาลส่งเสริมสุขภาพตำบลเกาะไร่</v>
          </cell>
        </row>
        <row r="4899">
          <cell r="A4899" t="str">
            <v>โรงพยาบาลส่งเสริมสุขภาพตำบลเขาหินซ้อน</v>
          </cell>
        </row>
        <row r="4900">
          <cell r="A4900" t="str">
            <v>โรงพยาบาลส่งเสริมสุขภาพตำบลคลองขุด</v>
          </cell>
        </row>
        <row r="4901">
          <cell r="A4901" t="str">
            <v>โรงพยาบาลส่งเสริมสุขภาพตำบลคลองเขื่อน</v>
          </cell>
        </row>
        <row r="4902">
          <cell r="A4902" t="str">
            <v>โรงพยาบาลส่งเสริมสุขภาพตำบลคลองเขื่อน</v>
          </cell>
        </row>
        <row r="4903">
          <cell r="A4903" t="str">
            <v>โรงพยาบาลส่งเสริมสุขภาพตำบลคลองจุกกระเฌอ</v>
          </cell>
        </row>
        <row r="4904">
          <cell r="A4904" t="str">
            <v>โรงพยาบาลส่งเสริมสุขภาพตำบลคลองตะเกรา</v>
          </cell>
        </row>
        <row r="4905">
          <cell r="A4905" t="str">
            <v>โรงพยาบาลส่งเสริมสุขภาพตำบลคลองตะเกรา  (บ้านหนองคอก)</v>
          </cell>
        </row>
        <row r="4906">
          <cell r="A4906" t="str">
            <v>โรงพยาบาลส่งเสริมสุขภาพตำบลคลองนา</v>
          </cell>
        </row>
        <row r="4907">
          <cell r="A4907" t="str">
            <v>โรงพยาบาลส่งเสริมสุขภาพตำบลคลองบ้านโพธิ์</v>
          </cell>
        </row>
        <row r="4908">
          <cell r="A4908" t="str">
            <v>โรงพยาบาลส่งเสริมสุขภาพตำบลคลองประเวศ</v>
          </cell>
        </row>
        <row r="4909">
          <cell r="A4909" t="str">
            <v>โรงพยาบาลส่งเสริมสุขภาพตำบลคลองเปรง</v>
          </cell>
        </row>
        <row r="4910">
          <cell r="A4910" t="str">
            <v>โรงพยาบาลส่งเสริมสุขภาพตำบลคลองหลวงแพ่ง</v>
          </cell>
        </row>
        <row r="4911">
          <cell r="A4911" t="str">
            <v>โรงพยาบาลส่งเสริมสุขภาพตำบลคลองอุดม</v>
          </cell>
        </row>
        <row r="4912">
          <cell r="A4912" t="str">
            <v>โรงพยาบาลส่งเสริมสุขภาพตำบลคลองอุดมชลจร</v>
          </cell>
        </row>
        <row r="4913">
          <cell r="A4913" t="str">
            <v>โรงพยาบาลส่งเสริมสุขภาพตำบลดอนเกาะกา</v>
          </cell>
        </row>
        <row r="4914">
          <cell r="A4914" t="str">
            <v>โรงพยาบาลส่งเสริมสุขภาพตำบลดอนฉิมพลี  (บ้านคลอง 17)</v>
          </cell>
        </row>
        <row r="4915">
          <cell r="A4915" t="str">
            <v>โรงพยาบาลส่งเสริมสุขภาพตำบลดอนทราย</v>
          </cell>
        </row>
        <row r="4916">
          <cell r="A4916" t="str">
            <v>โรงพยาบาลส่งเสริมสุขภาพตำบลท่าข้าม ตำบลท่าข้าม</v>
          </cell>
        </row>
        <row r="4917">
          <cell r="A4917" t="str">
            <v>โรงพยาบาลส่งเสริมสุขภาพตำบลท่าไข่</v>
          </cell>
        </row>
        <row r="4918">
          <cell r="A4918" t="str">
            <v>โรงพยาบาลส่งเสริมสุขภาพตำบลท่าตะเกียบ  (บ้านท่ากลอย)</v>
          </cell>
        </row>
        <row r="4919">
          <cell r="A4919" t="str">
            <v>โรงพยาบาลส่งเสริมสุขภาพตำบลท่าถ่าน</v>
          </cell>
        </row>
        <row r="4920">
          <cell r="A4920" t="str">
            <v>โรงพยาบาลส่งเสริมสุขภาพตำบลท่าทองหลาง</v>
          </cell>
        </row>
        <row r="4921">
          <cell r="A4921" t="str">
            <v>โรงพยาบาลส่งเสริมสุขภาพตำบลท่าพลับ</v>
          </cell>
        </row>
        <row r="4922">
          <cell r="A4922" t="str">
            <v>โรงพยาบาลส่งเสริมสุขภาพตำบลท่าสะอ้าน</v>
          </cell>
        </row>
        <row r="4923">
          <cell r="A4923" t="str">
            <v>โรงพยาบาลส่งเสริมสุขภาพตำบลทุ่งพระยา</v>
          </cell>
        </row>
        <row r="4924">
          <cell r="A4924" t="str">
            <v>โรงพยาบาลส่งเสริมสุขภาพตำบลเทพราช</v>
          </cell>
        </row>
        <row r="4925">
          <cell r="A4925" t="str">
            <v>โรงพยาบาลส่งเสริมสุขภาพตำบลนครเนื่องเขต</v>
          </cell>
        </row>
        <row r="4926">
          <cell r="A4926" t="str">
            <v>โรงพยาบาลส่งเสริมสุขภาพตำบลบางกระเจ็ด หมู่ที่ 2</v>
          </cell>
        </row>
        <row r="4927">
          <cell r="A4927" t="str">
            <v>โรงพยาบาลส่งเสริมสุขภาพตำบลบางกระเจ็ด หมู่ที่ 4</v>
          </cell>
        </row>
        <row r="4928">
          <cell r="A4928" t="str">
            <v>โรงพยาบาลส่งเสริมสุขภาพตำบลบางกรูด</v>
          </cell>
        </row>
        <row r="4929">
          <cell r="A4929" t="str">
            <v>โรงพยาบาลส่งเสริมสุขภาพตำบลบางกะไห</v>
          </cell>
        </row>
        <row r="4930">
          <cell r="A4930" t="str">
            <v>โรงพยาบาลส่งเสริมสุขภาพตำบลบางเกลือ ตำบลบางเกลือ</v>
          </cell>
        </row>
        <row r="4931">
          <cell r="A4931" t="str">
            <v>โรงพยาบาลส่งเสริมสุขภาพตำบลบางแก้ว</v>
          </cell>
        </row>
        <row r="4932">
          <cell r="A4932" t="str">
            <v>โรงพยาบาลส่งเสริมสุขภาพตำบลบางขนาก</v>
          </cell>
        </row>
        <row r="4933">
          <cell r="A4933" t="str">
            <v>โรงพยาบาลส่งเสริมสุขภาพตำบลบางขวัญ</v>
          </cell>
        </row>
        <row r="4934">
          <cell r="A4934" t="str">
            <v>โรงพยาบาลส่งเสริมสุขภาพตำบลบางคา</v>
          </cell>
        </row>
        <row r="4935">
          <cell r="A4935" t="str">
            <v>โรงพยาบาลส่งเสริมสุขภาพตำบลบางซ่อน</v>
          </cell>
        </row>
        <row r="4936">
          <cell r="A4936" t="str">
            <v>โรงพยาบาลส่งเสริมสุขภาพตำบลบางตลาด</v>
          </cell>
        </row>
        <row r="4937">
          <cell r="A4937" t="str">
            <v>โรงพยาบาลส่งเสริมสุขภาพตำบลบางตีนเป็ด</v>
          </cell>
        </row>
        <row r="4938">
          <cell r="A4938" t="str">
            <v>โรงพยาบาลส่งเสริมสุขภาพตำบลบางเตย</v>
          </cell>
        </row>
        <row r="4939">
          <cell r="A4939" t="str">
            <v>โรงพยาบาลส่งเสริมสุขภาพตำบลบางผึ้ง</v>
          </cell>
        </row>
        <row r="4940">
          <cell r="A4940" t="str">
            <v>โรงพยาบาลส่งเสริมสุขภาพตำบลบางไผ่</v>
          </cell>
        </row>
        <row r="4941">
          <cell r="A4941" t="str">
            <v>โรงพยาบาลส่งเสริมสุขภาพตำบลบางพระ</v>
          </cell>
        </row>
        <row r="4942">
          <cell r="A4942" t="str">
            <v>โรงพยาบาลส่งเสริมสุขภาพตำบลบางโรง</v>
          </cell>
        </row>
        <row r="4943">
          <cell r="A4943" t="str">
            <v>โรงพยาบาลส่งเสริมสุขภาพตำบลบางเล่า</v>
          </cell>
        </row>
        <row r="4944">
          <cell r="A4944" t="str">
            <v>โรงพยาบาลส่งเสริมสุขภาพตำบลบางวัว</v>
          </cell>
        </row>
        <row r="4945">
          <cell r="A4945" t="str">
            <v>โรงพยาบาลส่งเสริมสุขภาพตำบลบางสมัคร</v>
          </cell>
        </row>
        <row r="4946">
          <cell r="A4946" t="str">
            <v>โรงพยาบาลส่งเสริมสุขภาพตำบลบางสวน</v>
          </cell>
        </row>
        <row r="4947">
          <cell r="A4947" t="str">
            <v>โรงพยาบาลส่งเสริมสุขภาพตำบลบ้านกระบกเตี้ย  ตำบลท่ากระดาน</v>
          </cell>
        </row>
        <row r="4948">
          <cell r="A4948" t="str">
            <v>โรงพยาบาลส่งเสริมสุขภาพตำบลบ้านโกรกแก้ว</v>
          </cell>
        </row>
        <row r="4949">
          <cell r="A4949" t="str">
            <v>โรงพยาบาลส่งเสริมสุขภาพตำบลบ้านแขวงกลั่น  ตำบลบางเตย</v>
          </cell>
        </row>
        <row r="4950">
          <cell r="A4950" t="str">
            <v>โรงพยาบาลส่งเสริมสุขภาพตำบลบ้านคลอง 21  ตำบลดอนเกาะกา</v>
          </cell>
        </row>
        <row r="4951">
          <cell r="A4951" t="str">
            <v>โรงพยาบาลส่งเสริมสุขภาพตำบลบ้านคลองนครเนื่องเขต   ตำบลคลองนครเนื่องเขต</v>
          </cell>
        </row>
        <row r="4952">
          <cell r="A4952" t="str">
            <v>โรงพยาบาลส่งเสริมสุขภาพตำบลบ้านคลองหนึ่ง ตำบลแปลงยาว</v>
          </cell>
        </row>
        <row r="4953">
          <cell r="A4953" t="str">
            <v>โรงพยาบาลส่งเสริมสุขภาพตำบลบ้านโคกตะเคียนงาม  ตำบลทุ่งพระยา</v>
          </cell>
        </row>
        <row r="4954">
          <cell r="A4954" t="str">
            <v>โรงพยาบาลส่งเสริมสุขภาพตำบลบ้านชำป่างาม</v>
          </cell>
        </row>
        <row r="4955">
          <cell r="A4955" t="str">
            <v>โรงพยาบาลส่งเสริมสุขภาพตำบลบ้านซ่อง</v>
          </cell>
        </row>
        <row r="4956">
          <cell r="A4956" t="str">
            <v>โรงพยาบาลส่งเสริมสุขภาพตำบลบ้านต้นนา  ตำบลหนองยาว</v>
          </cell>
        </row>
        <row r="4957">
          <cell r="A4957" t="str">
            <v>โรงพยาบาลส่งเสริมสุขภาพตำบลบ้านท่าเลียบ</v>
          </cell>
        </row>
        <row r="4958">
          <cell r="A4958" t="str">
            <v>โรงพยาบาลส่งเสริมสุขภาพตำบลบ้านเทพประทาน  ตำบลคลองตะเกรา</v>
          </cell>
        </row>
        <row r="4959">
          <cell r="A4959" t="str">
            <v>โรงพยาบาลส่งเสริมสุขภาพตำบลบ้านไทรทอง</v>
          </cell>
        </row>
        <row r="4960">
          <cell r="A4960" t="str">
            <v>โรงพยาบาลส่งเสริมสุขภาพตำบลบ้านธรรมรัตน์ใน  ตำบลคลองตะเกรา</v>
          </cell>
        </row>
        <row r="4961">
          <cell r="A4961" t="str">
            <v>โรงพยาบาลส่งเสริมสุขภาพตำบลบ้านนา  ต.ท่ากระดาน</v>
          </cell>
        </row>
        <row r="4962">
          <cell r="A4962" t="str">
            <v>โรงพยาบาลส่งเสริมสุขภาพตำบลบ้านนาโพธิ์</v>
          </cell>
        </row>
        <row r="4963">
          <cell r="A4963" t="str">
            <v>โรงพยาบาลส่งเสริมสุขภาพตำบลบ้านนายาว  ตำบลท่ากระดาน</v>
          </cell>
        </row>
        <row r="4964">
          <cell r="A4964" t="str">
            <v>โรงพยาบาลส่งเสริมสุขภาพตำบลบ้านปลายกระจับ  ตำบลหนองแหน</v>
          </cell>
        </row>
        <row r="4965">
          <cell r="A4965" t="str">
            <v>โรงพยาบาลส่งเสริมสุขภาพตำบลบ้านปากอ้อมใหญ่  ตำบลเขาดิน</v>
          </cell>
        </row>
        <row r="4966">
          <cell r="A4966" t="str">
            <v>โรงพยาบาลส่งเสริมสุขภาพตำบลบ้านโปร่งเกตุ ตำบลท่ากระดาน</v>
          </cell>
        </row>
        <row r="4967">
          <cell r="A4967" t="str">
            <v>โรงพยาบาลส่งเสริมสุขภาพตำบลบ้านโปร่งเจริญ  ตำบลท่ากระดาน</v>
          </cell>
        </row>
        <row r="4968">
          <cell r="A4968" t="str">
            <v>โรงพยาบาลส่งเสริมสุขภาพตำบลบ้านม่วงโพรง  ตำบลเขาหินซ้อน</v>
          </cell>
        </row>
        <row r="4969">
          <cell r="A4969" t="str">
            <v>โรงพยาบาลส่งเสริมสุขภาพตำบลบ้านยางแดง ตำบลคู้ยายหมี</v>
          </cell>
        </row>
        <row r="4970">
          <cell r="A4970" t="str">
            <v>โรงพยาบาลส่งเสริมสุขภาพตำบลบ้านสมอเซ</v>
          </cell>
        </row>
        <row r="4971">
          <cell r="A4971" t="str">
            <v>โรงพยาบาลส่งเสริมสุขภาพตำบลบ้านสระไม้แดง</v>
          </cell>
        </row>
        <row r="4972">
          <cell r="A4972" t="str">
            <v>โรงพยาบาลส่งเสริมสุขภาพตำบลบ้านสว่างอารมณ์  ตำบลศาลาแดง</v>
          </cell>
        </row>
        <row r="4973">
          <cell r="A4973" t="str">
            <v>โรงพยาบาลส่งเสริมสุขภาพตำบลบ้านแสมขาว  ตำบลสองคลอง</v>
          </cell>
        </row>
        <row r="4974">
          <cell r="A4974" t="str">
            <v>โรงพยาบาลส่งเสริมสุขภาพตำบลบ้านหนองขาหยั่ง</v>
          </cell>
        </row>
        <row r="4975">
          <cell r="A4975" t="str">
            <v>โรงพยาบาลส่งเสริมสุขภาพตำบลบ้านหนองประโยชน์   ตำบลท่าตะเกียบ</v>
          </cell>
        </row>
        <row r="4976">
          <cell r="A4976" t="str">
            <v>โรงพยาบาลส่งเสริมสุขภาพตำบลบ้านหนองปรือกันยาง ตำบลท่าตะเกียบ</v>
          </cell>
        </row>
        <row r="4977">
          <cell r="A4977" t="str">
            <v>โรงพยาบาลส่งเสริมสุขภาพตำบลบ้านหนองหว้า  ตำบลบ้านซ่อง</v>
          </cell>
        </row>
        <row r="4978">
          <cell r="A4978" t="str">
            <v>โรงพยาบาลส่งเสริมสุขภาพตำบลบ้านห้วยพูล</v>
          </cell>
        </row>
        <row r="4979">
          <cell r="A4979" t="str">
            <v>โรงพยาบาลส่งเสริมสุขภาพตำบลบ้านใหม่</v>
          </cell>
        </row>
        <row r="4980">
          <cell r="A4980" t="str">
            <v>โรงพยาบาลส่งเสริมสุขภาพตำบลบึงน้ำรักษ์</v>
          </cell>
        </row>
        <row r="4981">
          <cell r="A4981" t="str">
            <v>โรงพยาบาลส่งเสริมสุขภาพตำบลแปลงยาว</v>
          </cell>
        </row>
        <row r="4982">
          <cell r="A4982" t="str">
            <v>โรงพยาบาลส่งเสริมสุขภาพตำบลพิมพา</v>
          </cell>
        </row>
        <row r="4983">
          <cell r="A4983" t="str">
            <v>โรงพยาบาลส่งเสริมสุขภาพตำบลโพรงอากาศ</v>
          </cell>
        </row>
        <row r="4984">
          <cell r="A4984" t="str">
            <v>โรงพยาบาลส่งเสริมสุขภาพตำบลภูมิเจริญ ตำบลหัวสำโรง</v>
          </cell>
        </row>
        <row r="4985">
          <cell r="A4985" t="str">
            <v>โรงพยาบาลส่งเสริมสุขภาพตำบลหมู่ 4 ท่าตะเกียบ</v>
          </cell>
        </row>
        <row r="4986">
          <cell r="A4986" t="str">
            <v>โรงพยาบาลส่งเสริมสุขภาพตำบลเมืองเก่า</v>
          </cell>
        </row>
        <row r="4987">
          <cell r="A4987" t="str">
            <v>โรงพยาบาลส่งเสริมสุขภาพตำบลเมืองใหม่</v>
          </cell>
        </row>
        <row r="4988">
          <cell r="A4988" t="str">
            <v>โรงพยาบาลส่งเสริมสุขภาพตำบลโยธะกา</v>
          </cell>
        </row>
        <row r="4989">
          <cell r="A4989" t="str">
            <v>โรงพยาบาลส่งเสริมสุขภาพตำบลลาดกระทิง</v>
          </cell>
        </row>
        <row r="4990">
          <cell r="A4990" t="str">
            <v>โรงพยาบาลส่งเสริมสุขภาพตำบลลาดกระทิง</v>
          </cell>
        </row>
        <row r="4991">
          <cell r="A4991" t="str">
            <v>โรงพยาบาลส่งเสริมสุขภาพตำบลลาดขวาง</v>
          </cell>
        </row>
        <row r="4992">
          <cell r="A4992" t="str">
            <v>โรงพยาบาลส่งเสริมสุขภาพตำบลวังตะเคียน</v>
          </cell>
        </row>
        <row r="4993">
          <cell r="A4993" t="str">
            <v>โรงพยาบาลส่งเสริมสุขภาพตำบลศาลาแดง</v>
          </cell>
        </row>
        <row r="4994">
          <cell r="A4994" t="str">
            <v>โรงพยาบาลส่งเสริมสุขภาพตำบลสนามจันทร์</v>
          </cell>
        </row>
        <row r="4995">
          <cell r="A4995" t="str">
            <v>โรงพยาบาลส่งเสริมสุขภาพตำบลสองคลอง</v>
          </cell>
        </row>
        <row r="4996">
          <cell r="A4996" t="str">
            <v>โรงพยาบาลส่งเสริมสุขภาพตำบลสาวชะโงก</v>
          </cell>
        </row>
        <row r="4997">
          <cell r="A4997" t="str">
            <v>โรงพยาบาลส่งเสริมสุขภาพตำบลสิงโตทอง</v>
          </cell>
        </row>
        <row r="4998">
          <cell r="A4998" t="str">
            <v>โรงพยาบาลส่งเสริมสุขภาพตำบลสิบเอ็ดศอก</v>
          </cell>
        </row>
        <row r="4999">
          <cell r="A4999" t="str">
            <v>โรงพยาบาลส่งเสริมสุขภาพตำบลเสม็ดใต้</v>
          </cell>
        </row>
        <row r="5000">
          <cell r="A5000" t="str">
            <v>โรงพยาบาลส่งเสริมสุขภาพตำบลเสม็ดเหนือ</v>
          </cell>
        </row>
        <row r="5001">
          <cell r="A5001" t="str">
            <v>โรงพยาบาลส่งเสริมสุขภาพตำบลแสนภูดาษ</v>
          </cell>
        </row>
        <row r="5002">
          <cell r="A5002" t="str">
            <v>โรงพยาบาลส่งเสริมสุขภาพตำบลโสธร</v>
          </cell>
        </row>
        <row r="5003">
          <cell r="A5003" t="str">
            <v>โรงพยาบาลส่งเสริมสุขภาพตำบลหนองจอก</v>
          </cell>
        </row>
        <row r="5004">
          <cell r="A5004" t="str">
            <v>โรงพยาบาลส่งเสริมสุขภาพตำบลหนองตีนนก</v>
          </cell>
        </row>
        <row r="5005">
          <cell r="A5005" t="str">
            <v>โรงพยาบาลส่งเสริมสุขภาพตำบลหนองบัว</v>
          </cell>
        </row>
        <row r="5006">
          <cell r="A5006" t="str">
            <v>โรงพยาบาลส่งเสริมสุขภาพตำบลหนองไม้แก่น</v>
          </cell>
        </row>
        <row r="5007">
          <cell r="A5007" t="str">
            <v>โรงพยาบาลส่งเสริมสุขภาพตำบลหนองยาว</v>
          </cell>
        </row>
        <row r="5008">
          <cell r="A5008" t="str">
            <v>โรงพยาบาลส่งเสริมสุขภาพตำบลหนองแหน</v>
          </cell>
        </row>
        <row r="5009">
          <cell r="A5009" t="str">
            <v>โรงพยาบาลส่งเสริมสุขภาพตำบลหนามแดง</v>
          </cell>
        </row>
        <row r="5010">
          <cell r="A5010" t="str">
            <v>โรงพยาบาลส่งเสริมสุขภาพตำบลหมอนทอง</v>
          </cell>
        </row>
        <row r="5011">
          <cell r="A5011" t="str">
            <v>โรงพยาบาลส่งเสริมสุขภาพตำบลหอมศีล</v>
          </cell>
        </row>
        <row r="5012">
          <cell r="A5012" t="str">
            <v>โรงพยาบาลส่งเสริมสุขภาพตำบลหัวไทร</v>
          </cell>
        </row>
        <row r="5013">
          <cell r="A5013" t="str">
            <v>โรงพยาบาลส่งเสริมสุขภาพตำบลแหลมประดู่</v>
          </cell>
        </row>
        <row r="5014">
          <cell r="A5014" t="str">
            <v>สถานีอนามัยเฉลิมพระเกียรติ 60 พรรษา นวมินทราชินี</v>
          </cell>
        </row>
        <row r="5015">
          <cell r="A5015" t="str">
            <v>โรงพยาบาลส่งเสริมสุขภาพตำบลเกาะลอย</v>
          </cell>
        </row>
        <row r="5016">
          <cell r="A5016" t="str">
            <v>โรงพยาบาลส่งเสริมสุขภาพตำบลเขาคันธมาทน์</v>
          </cell>
        </row>
        <row r="5017">
          <cell r="A5017" t="str">
            <v>โรงพยาบาลส่งเสริมสุขภาพตำบลเขาซก</v>
          </cell>
        </row>
        <row r="5018">
          <cell r="A5018" t="str">
            <v>โรงพยาบาลส่งเสริมสุขภาพตำบลเขาไม้แก้ว</v>
          </cell>
        </row>
        <row r="5019">
          <cell r="A5019" t="str">
            <v>โรงพยาบาลส่งเสริมสุขภาพตำบลคลองตำหรุ</v>
          </cell>
        </row>
        <row r="5020">
          <cell r="A5020" t="str">
            <v>โรงพยาบาลส่งเสริมสุขภาพตำบลคลองพลู</v>
          </cell>
        </row>
        <row r="5021">
          <cell r="A5021" t="str">
            <v>โรงพยาบาลส่งเสริมสุขภาพตำบลโคกขี้หนอน</v>
          </cell>
        </row>
        <row r="5022">
          <cell r="A5022" t="str">
            <v>โรงพยาบาลส่งเสริมสุขภาพตำบลดอนหัวฬ่อ</v>
          </cell>
        </row>
        <row r="5023">
          <cell r="A5023" t="str">
            <v>โรงพยาบาลส่งเสริมสุขภาพตำบลตะเคียนเตี้ย</v>
          </cell>
        </row>
        <row r="5024">
          <cell r="A5024" t="str">
            <v>โรงพยาบาลส่งเสริมสุขภาพตำบลเตาถ่าน</v>
          </cell>
        </row>
        <row r="5025">
          <cell r="A5025" t="str">
            <v>โรงพยาบาลส่งเสริมสุขภาพตำบลท่าข้าม</v>
          </cell>
        </row>
        <row r="5026">
          <cell r="A5026" t="str">
            <v>โรงพยาบาลส่งเสริมสุขภาพตำบลท่าบุญมี</v>
          </cell>
        </row>
        <row r="5027">
          <cell r="A5027" t="str">
            <v>โรงพยาบาลส่งเสริมสุขภาพตำบลทุ่งขวาง</v>
          </cell>
        </row>
        <row r="5028">
          <cell r="A5028" t="str">
            <v>โรงพยาบาลส่งเสริมสุขภาพตำบลนาจอมเทียน</v>
          </cell>
        </row>
        <row r="5029">
          <cell r="A5029" t="str">
            <v>โรงพยาบาลส่งเสริมสุขภาพตำบลนาป่า</v>
          </cell>
        </row>
        <row r="5030">
          <cell r="A5030" t="str">
            <v>โรงพยาบาลส่งเสริมสุขภาพตำบลนาเริก</v>
          </cell>
        </row>
        <row r="5031">
          <cell r="A5031" t="str">
            <v>โรงพยาบาลส่งเสริมสุขภาพตำบลนาวังหิน</v>
          </cell>
        </row>
        <row r="5032">
          <cell r="A5032" t="str">
            <v>โรงพยาบาลส่งเสริมสุขภาพตำบลบางทราย</v>
          </cell>
        </row>
        <row r="5033">
          <cell r="A5033" t="str">
            <v>โรงพยาบาลส่งเสริมสุขภาพตำบลบางนาง</v>
          </cell>
        </row>
        <row r="5034">
          <cell r="A5034" t="str">
            <v>โรงพยาบาลส่งเสริมสุขภาพตำบลบางเสร่</v>
          </cell>
        </row>
        <row r="5035">
          <cell r="A5035" t="str">
            <v>โรงพยาบาลส่งเสริมสุขภาพตำบลบางหัก</v>
          </cell>
        </row>
        <row r="5036">
          <cell r="A5036" t="str">
            <v>โรงพยาบาลส่งเสริมสุขภาพตำบลบ้านเก่า</v>
          </cell>
        </row>
        <row r="5037">
          <cell r="A5037" t="str">
            <v>โรงพยาบาลส่งเสริมสุขภาพตำบลบ้านเกาะโพธิ์</v>
          </cell>
        </row>
        <row r="5038">
          <cell r="A5038" t="str">
            <v>โรงพยาบาลส่งเสริมสุขภาพตำบลบ้านเขาชอางค์</v>
          </cell>
        </row>
        <row r="5039">
          <cell r="A5039" t="str">
            <v>โรงพยาบาลส่งเสริมสุขภาพตำบลบ้านเขาหิน</v>
          </cell>
        </row>
        <row r="5040">
          <cell r="A5040" t="str">
            <v>โรงพยาบาลส่งเสริมสุขภาพตำบลบ้านเขาใหญ่</v>
          </cell>
        </row>
        <row r="5041">
          <cell r="A5041" t="str">
            <v>โรงพยาบาลส่งเสริมสุขภาพตำบลบ้านคลองตะเคียน</v>
          </cell>
        </row>
        <row r="5042">
          <cell r="A5042" t="str">
            <v>โรงพยาบาลส่งเสริมสุขภาพตำบลบ้านคลองตาเพชร</v>
          </cell>
        </row>
        <row r="5043">
          <cell r="A5043" t="str">
            <v>โรงพยาบาลส่งเสริมสุขภาพตำบลบ้านคลองใหญ่</v>
          </cell>
        </row>
        <row r="5044">
          <cell r="A5044" t="str">
            <v>โรงพยาบาลส่งเสริมสุขภาพตำบลบ้านคลองโอ่ง</v>
          </cell>
        </row>
        <row r="5045">
          <cell r="A5045" t="str">
            <v>โรงพยาบาลส่งเสริมสุขภาพตำบลบ้านโค้งดารา</v>
          </cell>
        </row>
        <row r="5046">
          <cell r="A5046" t="str">
            <v>โรงพยาบาลส่งเสริมสุขภาพตำบลบ้านโค้งวันเพ็ญ</v>
          </cell>
        </row>
        <row r="5047">
          <cell r="A5047" t="str">
            <v>โรงพยาบาลส่งเสริมสุขภาพตำบลบ้านช่องแสมสาร</v>
          </cell>
        </row>
        <row r="5048">
          <cell r="A5048" t="str">
            <v>โรงพยาบาลส่งเสริมสุขภาพตำบลบ้านชากนา</v>
          </cell>
        </row>
        <row r="5049">
          <cell r="A5049" t="str">
            <v>โรงพยาบาลส่งเสริมสุขภาพตำบลบ้านซ่อง</v>
          </cell>
        </row>
        <row r="5050">
          <cell r="A5050" t="str">
            <v>โรงพยาบาลส่งเสริมสุขภาพตำบลบ้านเซิด</v>
          </cell>
        </row>
        <row r="5051">
          <cell r="A5051" t="str">
            <v>โรงพยาบาลส่งเสริมสุขภาพตำบลบ้านตลาดบึง</v>
          </cell>
        </row>
        <row r="5052">
          <cell r="A5052" t="str">
            <v>โรงพยาบาลส่งเสริมสุขภาพตำบลบ้านตลาดล่างบางพระ</v>
          </cell>
        </row>
        <row r="5053">
          <cell r="A5053" t="str">
            <v>โรงพยาบาลส่งเสริมสุขภาพตำบลบ้านตาลหมัน</v>
          </cell>
        </row>
        <row r="5054">
          <cell r="A5054" t="str">
            <v>โรงพยาบาลส่งเสริมสุขภาพตำบลบ้านท้องคุ้ง</v>
          </cell>
        </row>
        <row r="5055">
          <cell r="A5055" t="str">
            <v>โรงพยาบาลส่งเสริมสุขภาพตำบลบ้านทับเจริญ</v>
          </cell>
        </row>
        <row r="5056">
          <cell r="A5056" t="str">
            <v>โรงพยาบาลส่งเสริมสุขภาพตำบลบ้านท่าจาม</v>
          </cell>
        </row>
        <row r="5057">
          <cell r="A5057" t="str">
            <v>โรงพยาบาลส่งเสริมสุขภาพตำบลบ้านธรรมรัตน์</v>
          </cell>
        </row>
        <row r="5058">
          <cell r="A5058" t="str">
            <v>โรงพยาบาลส่งเสริมสุขภาพตำบลบ้านนาพร้าว</v>
          </cell>
        </row>
        <row r="5059">
          <cell r="A5059" t="str">
            <v>โรงพยาบาลส่งเสริมสุขภาพตำบลบ้านเนินตามาก ตำบลโคกเพลาะ</v>
          </cell>
        </row>
        <row r="5060">
          <cell r="A5060" t="str">
            <v>โรงพยาบาลส่งเสริมสุขภาพตำบลบ้านเนินโมก</v>
          </cell>
        </row>
        <row r="5061">
          <cell r="A5061" t="str">
            <v>โรงพยาบาลส่งเสริมสุขภาพตำบลบ้านเนินแร่ ตำบลนาเริก</v>
          </cell>
        </row>
        <row r="5062">
          <cell r="A5062" t="str">
            <v>โรงพยาบาลส่งเสริมสุขภาพตำบลบ้านบ่อวิน</v>
          </cell>
        </row>
        <row r="5063">
          <cell r="A5063" t="str">
            <v>โรงพยาบาลส่งเสริมสุขภาพตำบลบ้านบึงตะกู</v>
          </cell>
        </row>
        <row r="5064">
          <cell r="A5064" t="str">
            <v>โรงพยาบาลส่งเสริมสุขภาพตำบลบ้านปรกฟ้า</v>
          </cell>
        </row>
        <row r="5065">
          <cell r="A5065" t="str">
            <v>โรงพยาบาลส่งเสริมสุขภาพตำบลบ้านปักมึน</v>
          </cell>
        </row>
        <row r="5066">
          <cell r="A5066" t="str">
            <v>โรงพยาบาลส่งเสริมสุขภาพตำบลบ้านป่าแดง</v>
          </cell>
        </row>
        <row r="5067">
          <cell r="A5067" t="str">
            <v>โรงพยาบาลส่งเสริมสุขภาพตำบลบ้านป่ายุบ</v>
          </cell>
        </row>
        <row r="5068">
          <cell r="A5068" t="str">
            <v>โรงพยาบาลส่งเสริมสุขภาพตำบลบ้านปึก</v>
          </cell>
        </row>
        <row r="5069">
          <cell r="A5069" t="str">
            <v>โรงพยาบาลส่งเสริมสุขภาพตำบลบ้านโปร่งเกตุ</v>
          </cell>
        </row>
        <row r="5070">
          <cell r="A5070" t="str">
            <v>โรงพยาบาลส่งเสริมสุขภาพตำบลบ้านโรงโป๊ะ</v>
          </cell>
        </row>
        <row r="5071">
          <cell r="A5071" t="str">
            <v>โรงพยาบาลส่งเสริมสุขภาพตำบลบ้านไร่เสธ์ ตำบลหนองเหียง</v>
          </cell>
        </row>
        <row r="5072">
          <cell r="A5072" t="str">
            <v>โรงพยาบาลส่งเสริมสุขภาพตำบลบ้านไร่หนึ่ง</v>
          </cell>
        </row>
        <row r="5073">
          <cell r="A5073" t="str">
            <v>โรงพยาบาลส่งเสริมสุขภาพตำบลบ้านสวน</v>
          </cell>
        </row>
        <row r="5074">
          <cell r="A5074" t="str">
            <v>โรงพยาบาลส่งเสริมสุขภาพตำบลบ้านสวนผัก ตำบลบ้านช้าง</v>
          </cell>
        </row>
        <row r="5075">
          <cell r="A5075" t="str">
            <v>โรงพยาบาลส่งเสริมสุขภาพตำบลบ้านหนองเกตุใหญ่</v>
          </cell>
        </row>
        <row r="5076">
          <cell r="A5076" t="str">
            <v>โรงพยาบาลส่งเสริมสุขภาพตำบลบ้านหนองเขิน</v>
          </cell>
        </row>
        <row r="5077">
          <cell r="A5077" t="str">
            <v>โรงพยาบาลส่งเสริมสุขภาพตำบลบ้านหนองค้อ</v>
          </cell>
        </row>
        <row r="5078">
          <cell r="A5078" t="str">
            <v>โรงพยาบาลส่งเสริมสุขภาพตำบลบ้านหนองชัน</v>
          </cell>
        </row>
        <row r="5079">
          <cell r="A5079" t="str">
            <v>โรงพยาบาลส่งเสริมสุขภาพตำบลบ้านหนองชุมเห็ด</v>
          </cell>
        </row>
        <row r="5080">
          <cell r="A5080" t="str">
            <v>โรงพยาบาลส่งเสริมสุขภาพตำบลบ้านหนองตาอุ่น</v>
          </cell>
        </row>
        <row r="5081">
          <cell r="A5081" t="str">
            <v>โรงพยาบาลส่งเสริมสุขภาพตำบลบ้านหนองไทร ตำบลหมอนนาง</v>
          </cell>
        </row>
        <row r="5082">
          <cell r="A5082" t="str">
            <v>โรงพยาบาลส่งเสริมสุขภาพตำบลบ้านหนองบอนแดง</v>
          </cell>
        </row>
        <row r="5083">
          <cell r="A5083" t="str">
            <v>โรงพยาบาลส่งเสริมสุขภาพตำบลบ้านหนองประดู่</v>
          </cell>
        </row>
        <row r="5084">
          <cell r="A5084" t="str">
            <v>โรงพยาบาลส่งเสริมสุขภาพตำบลบ้านหนองไผ่แก้ว</v>
          </cell>
        </row>
        <row r="5085">
          <cell r="A5085" t="str">
            <v>โรงพยาบาลส่งเสริมสุขภาพตำบลบ้านหนองพังแค</v>
          </cell>
        </row>
        <row r="5086">
          <cell r="A5086" t="str">
            <v>โรงพยาบาลส่งเสริมสุขภาพตำบลบ้านหนองยาง</v>
          </cell>
        </row>
        <row r="5087">
          <cell r="A5087" t="str">
            <v>โรงพยาบาลส่งเสริมสุขภาพตำบลบ้านหนองสมอ</v>
          </cell>
        </row>
        <row r="5088">
          <cell r="A5088" t="str">
            <v>โรงพยาบาลส่งเสริมสุขภาพตำบลบ้านหนองเสม็ด</v>
          </cell>
        </row>
        <row r="5089">
          <cell r="A5089" t="str">
            <v>โรงพยาบาลส่งเสริมสุขภาพตำบลบ้านหนองหัวแรด</v>
          </cell>
        </row>
        <row r="5090">
          <cell r="A5090" t="str">
            <v>โรงพยาบาลส่งเสริมสุขภาพตำบลบ้านหมื่นจิตร</v>
          </cell>
        </row>
        <row r="5091">
          <cell r="A5091" t="str">
            <v>โรงพยาบาลส่งเสริมสุขภาพตำบลบ้านห้วยกรุ</v>
          </cell>
        </row>
        <row r="5092">
          <cell r="A5092" t="str">
            <v>โรงพยาบาลส่งเสริมสุขภาพตำบลบ้านห้วยกุ่ม</v>
          </cell>
        </row>
        <row r="5093">
          <cell r="A5093" t="str">
            <v>โรงพยาบาลส่งเสริมสุขภาพตำบลบ้านห้วยมะระ</v>
          </cell>
        </row>
        <row r="5094">
          <cell r="A5094" t="str">
            <v>โรงพยาบาลส่งเสริมสุขภาพตำบลบ้านห้วยสูบ ตำบลนามะตูม</v>
          </cell>
        </row>
        <row r="5095">
          <cell r="A5095" t="str">
            <v>โรงพยาบาลส่งเสริมสุขภาพตำบลบ้านห้วยใหญ่ หมู่ ๓</v>
          </cell>
        </row>
        <row r="5096">
          <cell r="A5096" t="str">
            <v>โรงพยาบาลส่งเสริมสุขภาพตำบลบ้านหัวกุญแจ</v>
          </cell>
        </row>
        <row r="5097">
          <cell r="A5097" t="str">
            <v>โรงพยาบาลส่งเสริมสุขภาพตำบลบ้านหัวโกรก</v>
          </cell>
        </row>
        <row r="5098">
          <cell r="A5098" t="str">
            <v>โรงพยาบาลส่งเสริมสุขภาพตำบลบ้านห้างสูง</v>
          </cell>
        </row>
        <row r="5099">
          <cell r="A5099" t="str">
            <v>โรงพยาบาลส่งเสริมสุขภาพตำบลบ้านหุบบอน</v>
          </cell>
        </row>
        <row r="5100">
          <cell r="A5100" t="str">
            <v>โรงพยาบาลส่งเสริมสุขภาพตำบลบ้านใหม่เชิงเนิน ตำบลหน้าพระธาตุ</v>
          </cell>
        </row>
        <row r="5101">
          <cell r="A5101" t="str">
            <v>โรงพยาบาลส่งเสริมสุขภาพตำบลบ้านอ่างกระพงศ์</v>
          </cell>
        </row>
        <row r="5102">
          <cell r="A5102" t="str">
            <v>โรงพยาบาลส่งเสริมสุขภาพตำบลบ้านอ่างเวียน</v>
          </cell>
        </row>
        <row r="5103">
          <cell r="A5103" t="str">
            <v>โรงพยาบาลส่งเสริมสุขภาพตำบลโป่ง</v>
          </cell>
        </row>
        <row r="5104">
          <cell r="A5104" t="str">
            <v>โรงพยาบาลส่งเสริมสุขภาพตำบลมาบโป่ง</v>
          </cell>
        </row>
        <row r="5105">
          <cell r="A5105" t="str">
            <v>โรงพยาบาลส่งเสริมสุขภาพตำบลมาบไผ่</v>
          </cell>
        </row>
        <row r="5106">
          <cell r="A5106" t="str">
            <v>โรงพยาบาลส่งเสริมสุขภาพตำบลไร่หลักทอง</v>
          </cell>
        </row>
        <row r="5107">
          <cell r="A5107" t="str">
            <v>โรงพยาบาลส่งเสริมสุขภาพตำบลวัดโบสถ์</v>
          </cell>
        </row>
        <row r="5108">
          <cell r="A5108" t="str">
            <v>โรงพยาบาลส่งเสริมสุขภาพตำบลวัดหลวง</v>
          </cell>
        </row>
        <row r="5109">
          <cell r="A5109" t="str">
            <v>โรงพยาบาลส่งเสริมสุขภาพตำบลสระสี่เหลี่ยม</v>
          </cell>
        </row>
        <row r="5110">
          <cell r="A5110" t="str">
            <v>โรงพยาบาลส่งเสริมสุขภาพตำบลสำนักบก</v>
          </cell>
        </row>
        <row r="5111">
          <cell r="A5111" t="str">
            <v>โรงพยาบาลส่งเสริมสุขภาพตำบลเสม็ด</v>
          </cell>
        </row>
        <row r="5112">
          <cell r="A5112" t="str">
            <v>โรงพยาบาลส่งเสริมสุขภาพตำบลแสนสุข</v>
          </cell>
        </row>
        <row r="5113">
          <cell r="A5113" t="str">
            <v>โรงพยาบาลส่งเสริมสุขภาพตำบลหนองกะขะ</v>
          </cell>
        </row>
        <row r="5114">
          <cell r="A5114" t="str">
            <v>โรงพยาบาลส่งเสริมสุขภาพตำบลหนองขยาด</v>
          </cell>
        </row>
        <row r="5115">
          <cell r="A5115" t="str">
            <v>โรงพยาบาลส่งเสริมสุขภาพตำบลหนองข้างคอก</v>
          </cell>
        </row>
        <row r="5116">
          <cell r="A5116" t="str">
            <v>โรงพยาบาลส่งเสริมสุขภาพตำบลหนองซ้ำซาก</v>
          </cell>
        </row>
        <row r="5117">
          <cell r="A5117" t="str">
            <v>โรงพยาบาลส่งเสริมสุขภาพตำบลหนองตำลึง</v>
          </cell>
        </row>
        <row r="5118">
          <cell r="A5118" t="str">
            <v>โรงพยาบาลส่งเสริมสุขภาพตำบลหนองปรือ</v>
          </cell>
        </row>
        <row r="5119">
          <cell r="A5119" t="str">
            <v>โรงพยาบาลส่งเสริมสุขภาพตำบลหนองไม้แดง</v>
          </cell>
        </row>
        <row r="5120">
          <cell r="A5120" t="str">
            <v>โรงพยาบาลส่งเสริมสุขภาพตำบลหนองรี</v>
          </cell>
        </row>
        <row r="5121">
          <cell r="A5121" t="str">
            <v>โรงพยาบาลส่งเสริมสุขภาพตำบลหนองเสือช้าง</v>
          </cell>
        </row>
        <row r="5122">
          <cell r="A5122" t="str">
            <v>โรงพยาบาลส่งเสริมสุขภาพตำบลหนองหงษ์</v>
          </cell>
        </row>
        <row r="5123">
          <cell r="A5123" t="str">
            <v>โรงพยาบาลส่งเสริมสุขภาพตำบลหนองเหียง</v>
          </cell>
        </row>
        <row r="5124">
          <cell r="A5124" t="str">
            <v>โรงพยาบาลส่งเสริมสุขภาพตำบลหน้าประดู่</v>
          </cell>
        </row>
        <row r="5125">
          <cell r="A5125" t="str">
            <v>โรงพยาบาลส่งเสริมสุขภาพตำบลหมอนนาง</v>
          </cell>
        </row>
        <row r="5126">
          <cell r="A5126" t="str">
            <v>โรงพยาบาลส่งเสริมสุขภาพตำบลห้วยกะปิ</v>
          </cell>
        </row>
        <row r="5127">
          <cell r="A5127" t="str">
            <v>โรงพยาบาลส่งเสริมสุขภาพตำบลห้วยใหญ่ บ้านซากแง้ว หมู่ที่ ๑๐</v>
          </cell>
        </row>
        <row r="5128">
          <cell r="A5128" t="str">
            <v>โรงพยาบาลส่งเสริมสุขภาพตำบลหัวถนน</v>
          </cell>
        </row>
        <row r="5129">
          <cell r="A5129" t="str">
            <v>โรงพยาบาลส่งเสริมสุขภาพตำบลเหมือง</v>
          </cell>
        </row>
        <row r="5130">
          <cell r="A5130" t="str">
            <v>โรงพยาบาลส่งเสริมสุขภาพตำบลอ่างศิลา</v>
          </cell>
        </row>
        <row r="5131">
          <cell r="A5131" t="str">
            <v>สถานีอนามัยเฉลิมพระเกียรติ 60 พรรษา นวมินทราชินี</v>
          </cell>
        </row>
        <row r="5132">
          <cell r="A5132" t="str">
            <v>สถานีอนามัยเฉลิมพระเกียรติฯ บ้านมาบลำบิด</v>
          </cell>
        </row>
        <row r="5133">
          <cell r="A5133" t="str">
            <v>โรงพยาบาลส่งเสริมสุขภาพตำบลเกาะหมาก</v>
          </cell>
        </row>
        <row r="5134">
          <cell r="A5134" t="str">
            <v>โรงพยาบาลส่งเสริมสุขภาพตำบลเขาสมิง</v>
          </cell>
        </row>
        <row r="5135">
          <cell r="A5135" t="str">
            <v>โรงพยาบาลส่งเสริมสุขภาพตำบลคลองใหญ่</v>
          </cell>
        </row>
        <row r="5136">
          <cell r="A5136" t="str">
            <v>โรงพยาบาลส่งเสริมสุขภาพตำบลช้างทูน</v>
          </cell>
        </row>
        <row r="5137">
          <cell r="A5137" t="str">
            <v>โรงพยาบาลส่งเสริมสุขภาพตำบลชำราก</v>
          </cell>
        </row>
        <row r="5138">
          <cell r="A5138" t="str">
            <v>โรงพยาบาลส่งเสริมสุขภาพตำบลด่านชุมพล</v>
          </cell>
        </row>
        <row r="5139">
          <cell r="A5139" t="str">
            <v>โรงพยาบาลส่งเสริมสุขภาพตำบลตะกาง</v>
          </cell>
        </row>
        <row r="5140">
          <cell r="A5140" t="str">
            <v>โรงพยาบาลส่งเสริมสุขภาพตำบลท่ากุ่ม</v>
          </cell>
        </row>
        <row r="5141">
          <cell r="A5141" t="str">
            <v>โรงพยาบาลส่งเสริมสุขภาพตำบลท่าพริก</v>
          </cell>
        </row>
        <row r="5142">
          <cell r="A5142" t="str">
            <v>โรงพยาบาลส่งเสริมสุขภาพตำบลท่าโสม</v>
          </cell>
        </row>
        <row r="5143">
          <cell r="A5143" t="str">
            <v>โรงพยาบาลส่งเสริมสุขภาพตำบลน้ำเชี่ยว</v>
          </cell>
        </row>
        <row r="5144">
          <cell r="A5144" t="str">
            <v>โรงพยาบาลส่งเสริมสุขภาพตำบลเนินทราย</v>
          </cell>
        </row>
        <row r="5145">
          <cell r="A5145" t="str">
            <v>โรงพยาบาลส่งเสริมสุขภาพตำบลบางปิด</v>
          </cell>
        </row>
        <row r="5146">
          <cell r="A5146" t="str">
            <v>โรงพยาบาลส่งเสริมสุขภาพตำบลบ้านเกษมสุข</v>
          </cell>
        </row>
        <row r="5147">
          <cell r="A5147" t="str">
            <v>โรงพยาบาลส่งเสริมสุขภาพตำบลบ้านเกาะขวาง</v>
          </cell>
        </row>
        <row r="5148">
          <cell r="A5148" t="str">
            <v>โรงพยาบาลส่งเสริมสุขภาพตำบลบ้านคลองขวาง</v>
          </cell>
        </row>
        <row r="5149">
          <cell r="A5149" t="str">
            <v>โรงพยาบาลส่งเสริมสุขภาพตำบลบ้านคลองปุก</v>
          </cell>
        </row>
        <row r="5150">
          <cell r="A5150" t="str">
            <v>โรงพยาบาลส่งเสริมสุขภาพตำบลบ้านคลองพร้าว</v>
          </cell>
        </row>
        <row r="5151">
          <cell r="A5151" t="str">
            <v>โรงพยาบาลส่งเสริมสุขภาพตำบลบ้านคลองมะขาม</v>
          </cell>
        </row>
        <row r="5152">
          <cell r="A5152" t="str">
            <v>โรงพยาบาลส่งเสริมสุขภาพตำบลบ้านคลองสน</v>
          </cell>
        </row>
        <row r="5153">
          <cell r="A5153" t="str">
            <v>โรงพยาบาลส่งเสริมสุขภาพตำบลบ้านคลองแอ่ง</v>
          </cell>
        </row>
        <row r="5154">
          <cell r="A5154" t="str">
            <v>โรงพยาบาลส่งเสริมสุขภาพตำบลบ้านคอแล</v>
          </cell>
        </row>
        <row r="5155">
          <cell r="A5155" t="str">
            <v>โรงพยาบาลส่งเสริมสุขภาพตำบลบ้านฆ้อ</v>
          </cell>
        </row>
        <row r="5156">
          <cell r="A5156" t="str">
            <v>โรงพยาบาลส่งเสริมสุขภาพตำบลบ้านเจ็กแบ๊</v>
          </cell>
        </row>
        <row r="5157">
          <cell r="A5157" t="str">
            <v>โรงพยาบาลส่งเสริมสุขภาพตำบลบ้านเจียรพัฒนา</v>
          </cell>
        </row>
        <row r="5158">
          <cell r="A5158" t="str">
            <v>โรงพยาบาลส่งเสริมสุขภาพตำบลบ้านฉางเกลือ</v>
          </cell>
        </row>
        <row r="5159">
          <cell r="A5159" t="str">
            <v>โรงพยาบาลส่งเสริมสุขภาพตำบลบ้านชุมแสง</v>
          </cell>
        </row>
        <row r="5160">
          <cell r="A5160" t="str">
            <v>โรงพยาบาลส่งเสริมสุขภาพตำบลบ้านดินแดง</v>
          </cell>
        </row>
        <row r="5161">
          <cell r="A5161" t="str">
            <v>โรงพยาบาลส่งเสริมสุขภาพตำบลบ้านตรอกกระสังข์</v>
          </cell>
        </row>
        <row r="5162">
          <cell r="A5162" t="str">
            <v>โรงพยาบาลส่งเสริมสุขภาพตำบลบ้านตามาง</v>
          </cell>
        </row>
        <row r="5163">
          <cell r="A5163" t="str">
            <v>โรงพยาบาลส่งเสริมสุขภาพตำบลบ้านตาระวาย</v>
          </cell>
        </row>
        <row r="5164">
          <cell r="A5164" t="str">
            <v>โรงพยาบาลส่งเสริมสุขภาพตำบลบ้านทับทิมสยาม 01</v>
          </cell>
        </row>
        <row r="5165">
          <cell r="A5165" t="str">
            <v>โรงพยาบาลส่งเสริมสุขภาพตำบลบ้านท้ายวัง</v>
          </cell>
        </row>
        <row r="5166">
          <cell r="A5166" t="str">
            <v>โรงพยาบาลส่งเสริมสุขภาพตำบลบ้านท่าเส้น ตำบลแหลมกลัด</v>
          </cell>
        </row>
        <row r="5167">
          <cell r="A5167" t="str">
            <v>โรงพยาบาลส่งเสริมสุขภาพตำบลบ้านทุ่งยาว</v>
          </cell>
        </row>
        <row r="5168">
          <cell r="A5168" t="str">
            <v>โรงพยาบาลส่งเสริมสุขภาพตำบลบ้านธรรมชาติบน</v>
          </cell>
        </row>
        <row r="5169">
          <cell r="A5169" t="str">
            <v>โรงพยาบาลส่งเสริมสุขภาพตำบลบ้านธรรมชาติล่าง</v>
          </cell>
        </row>
        <row r="5170">
          <cell r="A5170" t="str">
            <v>โรงพยาบาลส่งเสริมสุขภาพตำบลบ้านเนินดินแดง</v>
          </cell>
        </row>
        <row r="5171">
          <cell r="A5171" t="str">
            <v>โรงพยาบาลส่งเสริมสุขภาพตำบลบ้านบางกระดาน</v>
          </cell>
        </row>
        <row r="5172">
          <cell r="A5172" t="str">
            <v>โรงพยาบาลส่งเสริมสุขภาพตำบลบ้านบางเบ้า</v>
          </cell>
        </row>
        <row r="5173">
          <cell r="A5173" t="str">
            <v>โรงพยาบาลส่งเสริมสุขภาพตำบลบ้านปลายคลอง</v>
          </cell>
        </row>
        <row r="5174">
          <cell r="A5174" t="str">
            <v>โรงพยาบาลส่งเสริมสุขภาพตำบลบ้านปะอา</v>
          </cell>
        </row>
        <row r="5175">
          <cell r="A5175" t="str">
            <v>โรงพยาบาลส่งเสริมสุขภาพตำบลบ้านโป่ง</v>
          </cell>
        </row>
        <row r="5176">
          <cell r="A5176" t="str">
            <v>โรงพยาบาลส่งเสริมสุขภาพตำบลบ้านพนมพริก</v>
          </cell>
        </row>
        <row r="5177">
          <cell r="A5177" t="str">
            <v>โรงพยาบาลส่งเสริมสุขภาพตำบลบ้านโพรงตะเฆ่</v>
          </cell>
        </row>
        <row r="5178">
          <cell r="A5178" t="str">
            <v>โรงพยาบาลส่งเสริมสุขภาพตำบลบ้านมะนาว</v>
          </cell>
        </row>
        <row r="5179">
          <cell r="A5179" t="str">
            <v>โรงพยาบาลส่งเสริมสุขภาพตำบลบ้านมะม่วง</v>
          </cell>
        </row>
        <row r="5180">
          <cell r="A5180" t="str">
            <v>โรงพยาบาลส่งเสริมสุขภาพตำบลบ้านสลักเพชร</v>
          </cell>
        </row>
        <row r="5181">
          <cell r="A5181" t="str">
            <v>โรงพยาบาลส่งเสริมสุขภาพตำบลบ้านสามแยกด่านชุมพล</v>
          </cell>
        </row>
        <row r="5182">
          <cell r="A5182" t="str">
            <v>โรงพยาบาลส่งเสริมสุขภาพตำบลบ้านหนองแฟบ</v>
          </cell>
        </row>
        <row r="5183">
          <cell r="A5183" t="str">
            <v>โรงพยาบาลส่งเสริมสุขภาพตำบลบ้านหมื่นด่าน</v>
          </cell>
        </row>
        <row r="5184">
          <cell r="A5184" t="str">
            <v>โรงพยาบาลส่งเสริมสุขภาพตำบลบ้านห้วงโสม</v>
          </cell>
        </row>
        <row r="5185">
          <cell r="A5185" t="str">
            <v>โรงพยาบาลส่งเสริมสุขภาพตำบลบ้านอ่าวช่อ</v>
          </cell>
        </row>
        <row r="5186">
          <cell r="A5186" t="str">
            <v>โรงพยาบาลส่งเสริมสุขภาพตำบลบ้านอ่าวพร้าว</v>
          </cell>
        </row>
        <row r="5187">
          <cell r="A5187" t="str">
            <v>โรงพยาบาลส่งเสริมสุขภาพตำบลประณีต</v>
          </cell>
        </row>
        <row r="5188">
          <cell r="A5188" t="str">
            <v>โรงพยาบาลส่งเสริมสุขภาพตำบลไม้รูด</v>
          </cell>
        </row>
        <row r="5189">
          <cell r="A5189" t="str">
            <v>โรงพยาบาลส่งเสริมสุขภาพตำบลสะตอ</v>
          </cell>
        </row>
        <row r="5190">
          <cell r="A5190" t="str">
            <v>โรงพยาบาลส่งเสริมสุขภาพตำบลหนองคันทรง</v>
          </cell>
        </row>
        <row r="5191">
          <cell r="A5191" t="str">
            <v>โรงพยาบาลส่งเสริมสุขภาพตำบลหนองเสม็ด</v>
          </cell>
        </row>
        <row r="5192">
          <cell r="A5192" t="str">
            <v>โรงพยาบาลส่งเสริมสุขภาพตำบลหนองโสน</v>
          </cell>
        </row>
        <row r="5193">
          <cell r="A5193" t="str">
            <v>โรงพยาบาลส่งเสริมสุขภาพตำบลห้วงน้ำขาว</v>
          </cell>
        </row>
        <row r="5194">
          <cell r="A5194" t="str">
            <v>โรงพยาบาลส่งเสริมสุขภาพตำบลห้วยแร้ง</v>
          </cell>
        </row>
        <row r="5195">
          <cell r="A5195" t="str">
            <v>โรงพยาบาลส่งเสริมสุขภาพตำบลหาดเล็ก</v>
          </cell>
        </row>
        <row r="5196">
          <cell r="A5196" t="str">
            <v>โรงพยาบาลส่งเสริมสุขภาพตำบลแหลมกลัด</v>
          </cell>
        </row>
        <row r="5197">
          <cell r="A5197" t="str">
            <v>โรงพยาบาลส่งเสริมสุขภาพตำบลอ่าวใหญ่</v>
          </cell>
        </row>
        <row r="5198">
          <cell r="A5198" t="str">
            <v>สถานีอนามัยเฉลิมพระเกียรติ 60 พรรษา นวมินทราชินี</v>
          </cell>
        </row>
        <row r="5199">
          <cell r="A5199" t="str">
            <v>โรงพยาบาลส่งเสริมสุขภาพตำบลกรอกสมบูรณ์</v>
          </cell>
        </row>
        <row r="5200">
          <cell r="A5200" t="str">
            <v>โรงพยาบาลส่งเสริมสุขภาพตำบลกระทุ่มแพ้ว</v>
          </cell>
        </row>
        <row r="5201">
          <cell r="A5201" t="str">
            <v>โรงพยาบาลส่งเสริมสุขภาพตำบลเกาะลอย</v>
          </cell>
        </row>
        <row r="5202">
          <cell r="A5202" t="str">
            <v>โรงพยาบาลส่งเสริมสุขภาพตำบลเขาไม้แก้ว</v>
          </cell>
        </row>
        <row r="5203">
          <cell r="A5203" t="str">
            <v>โรงพยาบาลส่งเสริมสุขภาพตำบลคำโตนด</v>
          </cell>
        </row>
        <row r="5204">
          <cell r="A5204" t="str">
            <v>โรงพยาบาลส่งเสริมสุขภาพตำบลคู้ลำพัน</v>
          </cell>
        </row>
        <row r="5205">
          <cell r="A5205" t="str">
            <v>โรงพยาบาลส่งเสริมสุขภาพตำบลโคกไม้ลาย</v>
          </cell>
        </row>
        <row r="5206">
          <cell r="A5206" t="str">
            <v>โรงพยาบาลส่งเสริมสุขภาพตำบลจุฬาภรณ์อาทรราษฎร์ ตำบลดงขี้เหล็ก</v>
          </cell>
        </row>
        <row r="5207">
          <cell r="A5207" t="str">
            <v>โรงพยาบาลส่งเสริมสุขภาพตำบลดงกระทงยาม</v>
          </cell>
        </row>
        <row r="5208">
          <cell r="A5208" t="str">
            <v>โรงพยาบาลส่งเสริมสุขภาพตำบลดงขี้เหล็ก</v>
          </cell>
        </row>
        <row r="5209">
          <cell r="A5209" t="str">
            <v>โรงพยาบาลส่งเสริมสุขภาพตำบลดงบัง</v>
          </cell>
        </row>
        <row r="5210">
          <cell r="A5210" t="str">
            <v>โรงพยาบาลส่งเสริมสุขภาพตำบลดงพระราม</v>
          </cell>
        </row>
        <row r="5211">
          <cell r="A5211" t="str">
            <v>โรงพยาบาลส่งเสริมสุขภาพตำบลท่างาม</v>
          </cell>
        </row>
        <row r="5212">
          <cell r="A5212" t="str">
            <v>โรงพยาบาลส่งเสริมสุขภาพตำบลท่าตูม</v>
          </cell>
        </row>
        <row r="5213">
          <cell r="A5213" t="str">
            <v>โรงพยาบาลส่งเสริมสุขภาพตำบลทุ่งโพธิ์</v>
          </cell>
        </row>
        <row r="5214">
          <cell r="A5214" t="str">
            <v>โรงพยาบาลส่งเสริมสุขภาพตำบลนนทรี</v>
          </cell>
        </row>
        <row r="5215">
          <cell r="A5215" t="str">
            <v>โรงพยาบาลส่งเสริมสุขภาพตำบลเนินหอม</v>
          </cell>
        </row>
        <row r="5216">
          <cell r="A5216" t="str">
            <v>โรงพยาบาลส่งเสริมสุขภาพตำบลโนนห้อม</v>
          </cell>
        </row>
        <row r="5217">
          <cell r="A5217" t="str">
            <v>โรงพยาบาลส่งเสริมสุขภาพตำบลบ่อทอง</v>
          </cell>
        </row>
        <row r="5218">
          <cell r="A5218" t="str">
            <v>โรงพยาบาลส่งเสริมสุขภาพตำบลบางกระเบา</v>
          </cell>
        </row>
        <row r="5219">
          <cell r="A5219" t="str">
            <v>โรงพยาบาลส่งเสริมสุขภาพตำบลบางกุ้ง</v>
          </cell>
        </row>
        <row r="5220">
          <cell r="A5220" t="str">
            <v>โรงพยาบาลส่งเสริมสุขภาพตำบลบางขาม</v>
          </cell>
        </row>
        <row r="5221">
          <cell r="A5221" t="str">
            <v>โรงพยาบาลส่งเสริมสุขภาพตำบลบางเดชะ</v>
          </cell>
        </row>
        <row r="5222">
          <cell r="A5222" t="str">
            <v>โรงพยาบาลส่งเสริมสุขภาพตำบลบางเตย</v>
          </cell>
        </row>
        <row r="5223">
          <cell r="A5223" t="str">
            <v>โรงพยาบาลส่งเสริมสุขภาพตำบลบางแตน</v>
          </cell>
        </row>
        <row r="5224">
          <cell r="A5224" t="str">
            <v>โรงพยาบาลส่งเสริมสุขภาพตำบลบางบริบูรณ์</v>
          </cell>
        </row>
        <row r="5225">
          <cell r="A5225" t="str">
            <v>โรงพยาบาลส่งเสริมสุขภาพตำบลบางปลาร้า</v>
          </cell>
        </row>
        <row r="5226">
          <cell r="A5226" t="str">
            <v>โรงพยาบาลส่งเสริมสุขภาพตำบลบางพลวง</v>
          </cell>
        </row>
        <row r="5227">
          <cell r="A5227" t="str">
            <v>โรงพยาบาลส่งเสริมสุขภาพตำบลบางยาง</v>
          </cell>
        </row>
        <row r="5228">
          <cell r="A5228" t="str">
            <v>โรงพยาบาลส่งเสริมสุขภาพตำบลบ้าน ก.ม.80 ตำบลบุพราหมณ์</v>
          </cell>
        </row>
        <row r="5229">
          <cell r="A5229" t="str">
            <v>โรงพยาบาลส่งเสริมสุขภาพตำบลบ้านเกาะแดง ตำบลบ้านหอย</v>
          </cell>
        </row>
        <row r="5230">
          <cell r="A5230" t="str">
            <v>โรงพยาบาลส่งเสริมสุขภาพตำบลบ้านเกาะแดง ตำบลวังดาล</v>
          </cell>
        </row>
        <row r="5231">
          <cell r="A5231" t="str">
            <v>โรงพยาบาลส่งเสริมสุขภาพตำบลบ้านขุนศรี ตำบลบุพราหมณ์</v>
          </cell>
        </row>
        <row r="5232">
          <cell r="A5232" t="str">
            <v>โรงพยาบาลส่งเสริมสุขภาพตำบลบ้านเขาขาด ตำบลแก่งดินสอ</v>
          </cell>
        </row>
        <row r="5233">
          <cell r="A5233" t="str">
            <v>โรงพยาบาลส่งเสริมสุขภาพตำบลบ้านเขาด้วน ตำบลย่านรี</v>
          </cell>
        </row>
        <row r="5234">
          <cell r="A5234" t="str">
            <v>โรงพยาบาลส่งเสริมสุขภาพตำบลบ้านคลองตาหมื่น ตำบลทุ่งโพธิ์</v>
          </cell>
        </row>
        <row r="5235">
          <cell r="A5235" t="str">
            <v>โรงพยาบาลส่งเสริมสุขภาพตำบลบ้านคลองรั้ง</v>
          </cell>
        </row>
        <row r="5236">
          <cell r="A5236" t="str">
            <v>โรงพยาบาลส่งเสริมสุขภาพตำบลบ้านคลองสิบสอง ตำบลวังท่าช้าง</v>
          </cell>
        </row>
        <row r="5237">
          <cell r="A5237" t="str">
            <v>โรงพยาบาลส่งเสริมสุขภาพตำบลบ้านโคกกรวด  โพธิ์งาม</v>
          </cell>
        </row>
        <row r="5238">
          <cell r="A5238" t="str">
            <v>โรงพยาบาลส่งเสริมสุขภาพตำบลบ้านโคกกระจง ตำบลสำพันตา</v>
          </cell>
        </row>
        <row r="5239">
          <cell r="A5239" t="str">
            <v>โรงพยาบาลส่งเสริมสุขภาพตำบลบ้านโคกเขื่อน</v>
          </cell>
        </row>
        <row r="5240">
          <cell r="A5240" t="str">
            <v>โรงพยาบาลส่งเสริมสุขภาพตำบลบ้านโคกเขื่อน ตำบลหนองแก้ว</v>
          </cell>
        </row>
        <row r="5241">
          <cell r="A5241" t="str">
            <v>โรงพยาบาลส่งเสริมสุขภาพตำบลบ้านโคกพนมดี ตำบลโคกไทย</v>
          </cell>
        </row>
        <row r="5242">
          <cell r="A5242" t="str">
            <v>โรงพยาบาลส่งเสริมสุขภาพตำบลบ้านโคกอุดม</v>
          </cell>
        </row>
        <row r="5243">
          <cell r="A5243" t="str">
            <v>โรงพยาบาลส่งเสริมสุขภาพตำบลบ้านโคกอุดม ตำบลหนองกี่</v>
          </cell>
        </row>
        <row r="5244">
          <cell r="A5244" t="str">
            <v>โรงพยาบาลส่งเสริมสุขภาพตำบลบ้านด่านตะกั่ว ตำบลนาดี</v>
          </cell>
        </row>
        <row r="5245">
          <cell r="A5245" t="str">
            <v>โรงพยาบาลส่งเสริมสุขภาพตำบลบ้านทับลาน ตำบลบุพราหมณ์</v>
          </cell>
        </row>
        <row r="5246">
          <cell r="A5246" t="str">
            <v>โรงพยาบาลส่งเสริมสุขภาพตำบลบ้านทาม</v>
          </cell>
        </row>
        <row r="5247">
          <cell r="A5247" t="str">
            <v>โรงพยาบาลส่งเสริมสุขภาพตำบลบ้านท่าสะตือ ตำบลแก่งดินสอ</v>
          </cell>
        </row>
        <row r="5248">
          <cell r="A5248" t="str">
            <v>โรงพยาบาลส่งเสริมสุขภาพตำบลบ้านทุ่งตะลุมพุก ตำบลโนนห้อม</v>
          </cell>
        </row>
        <row r="5249">
          <cell r="A5249" t="str">
            <v>โรงพยาบาลส่งเสริมสุขภาพตำบลบ้านทุ่งสบก ตำบลคำโตนด</v>
          </cell>
        </row>
        <row r="5250">
          <cell r="A5250" t="str">
            <v>โรงพยาบาลส่งเสริมสุขภาพตำบลบ้านนา</v>
          </cell>
        </row>
        <row r="5251">
          <cell r="A5251" t="str">
            <v>โรงพยาบาลส่งเสริมสุขภาพตำบลบ้านนาแขม</v>
          </cell>
        </row>
        <row r="5252">
          <cell r="A5252" t="str">
            <v>โรงพยาบาลส่งเสริมสุขภาพตำบลบ้านนิคมพัฒนา ตำบลบางปลาร้า</v>
          </cell>
        </row>
        <row r="5253">
          <cell r="A5253" t="str">
            <v>โรงพยาบาลส่งเสริมสุขภาพตำบลบ้านเนินสูง ตำบลคำโตนด</v>
          </cell>
        </row>
        <row r="5254">
          <cell r="A5254" t="str">
            <v>โรงพยาบาลส่งเสริมสุขภาพตำบลบ้านโนน ตำบลดงบัง</v>
          </cell>
        </row>
        <row r="5255">
          <cell r="A5255" t="str">
            <v>โรงพยาบาลส่งเสริมสุขภาพตำบลบ้านบางรุ่งโรจน์ ตำบลบางยาง</v>
          </cell>
        </row>
        <row r="5256">
          <cell r="A5256" t="str">
            <v>โรงพยาบาลส่งเสริมสุขภาพตำบลบ้านบุสูง  ตำบลนาดี</v>
          </cell>
        </row>
        <row r="5257">
          <cell r="A5257" t="str">
            <v>โรงพยาบาลส่งเสริมสุขภาพตำบลบ้านปราสาท  หาดนางแก้ว</v>
          </cell>
        </row>
        <row r="5258">
          <cell r="A5258" t="str">
            <v>โรงพยาบาลส่งเสริมสุขภาพตำบลบ้านปรือวายใหญ่ ตำบลหนองโพรง</v>
          </cell>
        </row>
        <row r="5259">
          <cell r="A5259" t="str">
            <v>โรงพยาบาลส่งเสริมสุขภาพตำบลบ้านโปร่งสะเดา ตำบลเขาไม้แก้ว</v>
          </cell>
        </row>
        <row r="5260">
          <cell r="A5260" t="str">
            <v>โรงพยาบาลส่งเสริมสุขภาพตำบลบ้านพระ</v>
          </cell>
        </row>
        <row r="5261">
          <cell r="A5261" t="str">
            <v>โรงพยาบาลส่งเสริมสุขภาพตำบลบ้านสนทรีย์ ตำบลวัดโบสถ์</v>
          </cell>
        </row>
        <row r="5262">
          <cell r="A5262" t="str">
            <v>โรงพยาบาลส่งเสริมสุขภาพตำบลบ้านหนองเกตุ ตำบลโคกไทย</v>
          </cell>
        </row>
        <row r="5263">
          <cell r="A5263" t="str">
            <v>โรงพยาบาลส่งเสริมสุขภาพตำบลบ้านหนองงูเหลือม ตำบลบางพลวง</v>
          </cell>
        </row>
        <row r="5264">
          <cell r="A5264" t="str">
            <v>โรงพยาบาลส่งเสริมสุขภาพตำบลบ้านหนองตะแบก ตำบลสะพานหิน</v>
          </cell>
        </row>
        <row r="5265">
          <cell r="A5265" t="str">
            <v>โรงพยาบาลส่งเสริมสุขภาพตำบลบ้านหนองนาใน  บ้านนา</v>
          </cell>
        </row>
        <row r="5266">
          <cell r="A5266" t="str">
            <v>โรงพยาบาลส่งเสริมสุขภาพตำบลบ้านหนองปรือน้อย ตำบลหัวหว้า</v>
          </cell>
        </row>
        <row r="5267">
          <cell r="A5267" t="str">
            <v>โรงพยาบาลส่งเสริมสุขภาพตำบลบ้านหนองโพรง ตำบลหนองโพรง</v>
          </cell>
        </row>
        <row r="5268">
          <cell r="A5268" t="str">
            <v>โรงพยาบาลส่งเสริมสุขภาพตำบลบ้านห้วยเกษียรน้อย ตำบลเนินหอม</v>
          </cell>
        </row>
        <row r="5269">
          <cell r="A5269" t="str">
            <v>โรงพยาบาลส่งเสริมสุขภาพตำบลบ้านหอย</v>
          </cell>
        </row>
        <row r="5270">
          <cell r="A5270" t="str">
            <v>โรงพยาบาลส่งเสริมสุขภาพตำบลบ้านหินเทิน ตำบลแก่งดินสอ</v>
          </cell>
        </row>
        <row r="5271">
          <cell r="A5271" t="str">
            <v>โรงพยาบาลส่งเสริมสุขภาพตำบลบุฝ้าย</v>
          </cell>
        </row>
        <row r="5272">
          <cell r="A5272" t="str">
            <v>โรงพยาบาลส่งเสริมสุขภาพตำบลไผ่ชะเลือด</v>
          </cell>
        </row>
        <row r="5273">
          <cell r="A5273" t="str">
            <v>โรงพยาบาลส่งเสริมสุขภาพตำบลโพธิ์งาม</v>
          </cell>
        </row>
        <row r="5274">
          <cell r="A5274" t="str">
            <v>โรงพยาบาลส่งเสริมสุขภาพตำบลเมืองเก่า</v>
          </cell>
        </row>
        <row r="5275">
          <cell r="A5275" t="str">
            <v>โรงพยาบาลส่งเสริมสุขภาพตำบลไม้เค็ด</v>
          </cell>
        </row>
        <row r="5276">
          <cell r="A5276" t="str">
            <v>โรงพยาบาลส่งเสริมสุขภาพตำบลย่านรี</v>
          </cell>
        </row>
        <row r="5277">
          <cell r="A5277" t="str">
            <v>โรงพยาบาลส่งเสริมสุขภาพตำบลรอบเมือง</v>
          </cell>
        </row>
        <row r="5278">
          <cell r="A5278" t="str">
            <v>โรงพยาบาลส่งเสริมสุขภาพตำบลลาดตะเคียน</v>
          </cell>
        </row>
        <row r="5279">
          <cell r="A5279" t="str">
            <v>โรงพยาบาลส่งเสริมสุขภาพตำบลวังดาล</v>
          </cell>
        </row>
        <row r="5280">
          <cell r="A5280" t="str">
            <v>โรงพยาบาลส่งเสริมสุขภาพตำบลวังตะเคียน</v>
          </cell>
        </row>
        <row r="5281">
          <cell r="A5281" t="str">
            <v>โรงพยาบาลส่งเสริมสุขภาพตำบลวังท่าช้าง</v>
          </cell>
        </row>
        <row r="5282">
          <cell r="A5282" t="str">
            <v>โรงพยาบาลส่งเสริมสุขภาพตำบลวัดโบสถ์</v>
          </cell>
        </row>
        <row r="5283">
          <cell r="A5283" t="str">
            <v>โรงพยาบาลส่งเสริมสุขภาพตำบลศาลานเรศวร ตำบลบ้านพระ</v>
          </cell>
        </row>
        <row r="5284">
          <cell r="A5284" t="str">
            <v>โรงพยาบาลส่งเสริมสุขภาพตำบลสะพานหิน</v>
          </cell>
        </row>
        <row r="5285">
          <cell r="A5285" t="str">
            <v>โรงพยาบาลส่งเสริมสุขภาพตำบลสัมพันธ์</v>
          </cell>
        </row>
        <row r="5286">
          <cell r="A5286" t="str">
            <v>โรงพยาบาลส่งเสริมสุขภาพตำบลสำพันตา</v>
          </cell>
        </row>
        <row r="5287">
          <cell r="A5287" t="str">
            <v>โรงพยาบาลส่งเสริมสุขภาพตำบลหนองกี่</v>
          </cell>
        </row>
        <row r="5288">
          <cell r="A5288" t="str">
            <v>โรงพยาบาลส่งเสริมสุขภาพตำบลหนองแก้ว</v>
          </cell>
        </row>
        <row r="5289">
          <cell r="A5289" t="str">
            <v>โรงพยาบาลส่งเสริมสุขภาพตำบลหนองนาใน</v>
          </cell>
        </row>
        <row r="5290">
          <cell r="A5290" t="str">
            <v>โรงพยาบาลส่งเสริมสุขภาพตำบลหนองแสง</v>
          </cell>
        </row>
        <row r="5291">
          <cell r="A5291" t="str">
            <v>โรงพยาบาลส่งเสริมสุขภาพตำบลหัวหว้า</v>
          </cell>
        </row>
        <row r="5292">
          <cell r="A5292" t="str">
            <v>โรงพยาบาลส่งเสริมสุขภาพตำบลหาดนางแก้ว</v>
          </cell>
        </row>
        <row r="5293">
          <cell r="A5293" t="str">
            <v>โรงพยาบาลส่งเสริมสุขภาพตำบลหาดยาง</v>
          </cell>
        </row>
        <row r="5294">
          <cell r="A5294" t="str">
            <v>สถานีอนามัยเฉลิมพระเกียรติ 60 พรรษา นวมินทราชินี</v>
          </cell>
        </row>
        <row r="5295">
          <cell r="A5295" t="str">
            <v>โรงพยาบาลส่งเสริมสุขภาพตำบลกระแสบน</v>
          </cell>
        </row>
        <row r="5296">
          <cell r="A5296" t="str">
            <v>โรงพยาบาลส่งเสริมสุขภาพตำบลกร่ำ</v>
          </cell>
        </row>
        <row r="5297">
          <cell r="A5297" t="str">
            <v>โรงพยาบาลส่งเสริมสุขภาพตำบลกองดิน</v>
          </cell>
        </row>
        <row r="5298">
          <cell r="A5298" t="str">
            <v>โรงพยาบาลส่งเสริมสุขภาพตำบลกะเฉด</v>
          </cell>
        </row>
        <row r="5299">
          <cell r="A5299" t="str">
            <v>โรงพยาบาลส่งเสริมสุขภาพตำบลแกลง</v>
          </cell>
        </row>
        <row r="5300">
          <cell r="A5300" t="str">
            <v>โรงพยาบาลส่งเสริมสุขภาพตำบลคลองน้ำแดง</v>
          </cell>
        </row>
        <row r="5301">
          <cell r="A5301" t="str">
            <v>โรงพยาบาลส่งเสริมสุขภาพตำบลคลองน้ำเย็น</v>
          </cell>
        </row>
        <row r="5302">
          <cell r="A5302" t="str">
            <v>โรงพยาบาลส่งเสริมสุขภาพตำบลคลองป่าไม้</v>
          </cell>
        </row>
        <row r="5303">
          <cell r="A5303" t="str">
            <v>โรงพยาบาลส่งเสริมสุขภาพตำบลคลองปูน</v>
          </cell>
        </row>
        <row r="5304">
          <cell r="A5304" t="str">
            <v>โรงพยาบาลส่งเสริมสุขภาพตำบลชากบก</v>
          </cell>
        </row>
        <row r="5305">
          <cell r="A5305" t="str">
            <v>โรงพยาบาลส่งเสริมสุขภาพตำบลชากพง</v>
          </cell>
        </row>
        <row r="5306">
          <cell r="A5306" t="str">
            <v>โรงพยาบาลส่งเสริมสุขภาพตำบลทับมา</v>
          </cell>
        </row>
        <row r="5307">
          <cell r="A5307" t="str">
            <v>โรงพยาบาลส่งเสริมสุขภาพตำบลนาตาขวัญ</v>
          </cell>
        </row>
        <row r="5308">
          <cell r="A5308" t="str">
            <v>โรงพยาบาลส่งเสริมสุขภาพตำบลน้ำคอก</v>
          </cell>
        </row>
        <row r="5309">
          <cell r="A5309" t="str">
            <v>โรงพยาบาลส่งเสริมสุขภาพตำบลนิคมพัฒนา</v>
          </cell>
        </row>
        <row r="5310">
          <cell r="A5310" t="str">
            <v>โรงพยาบาลส่งเสริมสุขภาพตำบลเนินพระ</v>
          </cell>
        </row>
        <row r="5311">
          <cell r="A5311" t="str">
            <v>โรงพยาบาลส่งเสริมสุขภาพตำบลบ้านก้นหนอง</v>
          </cell>
        </row>
        <row r="5312">
          <cell r="A5312" t="str">
            <v>โรงพยาบาลส่งเสริมสุขภาพตำบลบ้านกระเฉท</v>
          </cell>
        </row>
        <row r="5313">
          <cell r="A5313" t="str">
            <v>โรงพยาบาลส่งเสริมสุขภาพตำบลบ้านเกาะเสม็ด</v>
          </cell>
        </row>
        <row r="5314">
          <cell r="A5314" t="str">
            <v>โรงพยาบาลส่งเสริมสุขภาพตำบลบ้านเขาครอก</v>
          </cell>
        </row>
        <row r="5315">
          <cell r="A5315" t="str">
            <v>โรงพยาบาลส่งเสริมสุขภาพตำบลบ้านเขาดิน</v>
          </cell>
        </row>
        <row r="5316">
          <cell r="A5316" t="str">
            <v>โรงพยาบาลส่งเสริมสุขภาพตำบลบ้านเขาตาอิ๋น</v>
          </cell>
        </row>
        <row r="5317">
          <cell r="A5317" t="str">
            <v>โรงพยาบาลส่งเสริมสุขภาพตำบลบ้านเขาน้อย</v>
          </cell>
        </row>
        <row r="5318">
          <cell r="A5318" t="str">
            <v>โรงพยาบาลส่งเสริมสุขภาพตำบลบ้านเขายายชุม</v>
          </cell>
        </row>
        <row r="5319">
          <cell r="A5319" t="str">
            <v>โรงพยาบาลส่งเสริมสุขภาพตำบลบ้านเขาลอย</v>
          </cell>
        </row>
        <row r="5320">
          <cell r="A5320" t="str">
            <v>โรงพยาบาลส่งเสริมสุขภาพตำบลบ้านเขาวังม่าน</v>
          </cell>
        </row>
        <row r="5321">
          <cell r="A5321" t="str">
            <v>โรงพยาบาลส่งเสริมสุขภาพตำบลบ้านเขาสิงโต</v>
          </cell>
        </row>
        <row r="5322">
          <cell r="A5322" t="str">
            <v>โรงพยาบาลส่งเสริมสุขภาพตำบลบ้านเขาหินแท่น</v>
          </cell>
        </row>
        <row r="5323">
          <cell r="A5323" t="str">
            <v>โรงพยาบาลส่งเสริมสุขภาพตำบลบ้านคลองขนุน</v>
          </cell>
        </row>
        <row r="5324">
          <cell r="A5324" t="str">
            <v>โรงพยาบาลส่งเสริมสุขภาพตำบลบ้านคลองเขต</v>
          </cell>
        </row>
        <row r="5325">
          <cell r="A5325" t="str">
            <v>โรงพยาบาลส่งเสริมสุขภาพตำบลบ้านคลองคา</v>
          </cell>
        </row>
        <row r="5326">
          <cell r="A5326" t="str">
            <v>โรงพยาบาลส่งเสริมสุขภาพตำบลบ้านคลองบางไผ่</v>
          </cell>
        </row>
        <row r="5327">
          <cell r="A5327" t="str">
            <v>โรงพยาบาลส่งเสริมสุขภาพตำบลบ้านจำรุง</v>
          </cell>
        </row>
        <row r="5328">
          <cell r="A5328" t="str">
            <v>โรงพยาบาลส่งเสริมสุขภาพตำบลบ้านชากมะหาด</v>
          </cell>
        </row>
        <row r="5329">
          <cell r="A5329" t="str">
            <v>โรงพยาบาลส่งเสริมสุขภาพตำบลบ้านชากหมาก</v>
          </cell>
        </row>
        <row r="5330">
          <cell r="A5330" t="str">
            <v>โรงพยาบาลส่งเสริมสุขภาพตำบลบ้านชำฆ้อ</v>
          </cell>
        </row>
        <row r="5331">
          <cell r="A5331" t="str">
            <v>โรงพยาบาลส่งเสริมสุขภาพตำบลบ้านชำสมอ</v>
          </cell>
        </row>
        <row r="5332">
          <cell r="A5332" t="str">
            <v>โรงพยาบาลส่งเสริมสุขภาพตำบลบ้านดอกกราย</v>
          </cell>
        </row>
        <row r="5333">
          <cell r="A5333" t="str">
            <v>โรงพยาบาลส่งเสริมสุขภาพตำบลบ้านดอน</v>
          </cell>
        </row>
        <row r="5334">
          <cell r="A5334" t="str">
            <v>โรงพยาบาลส่งเสริมสุขภาพตำบลบ้านเต้าปูนหาย</v>
          </cell>
        </row>
        <row r="5335">
          <cell r="A5335" t="str">
            <v>โรงพยาบาลส่งเสริมสุขภาพตำบลบ้านถนนกะเพรา</v>
          </cell>
        </row>
        <row r="5336">
          <cell r="A5336" t="str">
            <v>โรงพยาบาลส่งเสริมสุขภาพตำบลบ้านนา</v>
          </cell>
        </row>
        <row r="5337">
          <cell r="A5337" t="str">
            <v>โรงพยาบาลส่งเสริมสุขภาพตำบลบ้านเนินสว่าง</v>
          </cell>
        </row>
        <row r="5338">
          <cell r="A5338" t="str">
            <v>โรงพยาบาลส่งเสริมสุขภาพตำบลบ้านเนินหย่อง</v>
          </cell>
        </row>
        <row r="5339">
          <cell r="A5339" t="str">
            <v>โรงพยาบาลส่งเสริมสุขภาพตำบลบ้านบึงตาต้า</v>
          </cell>
        </row>
        <row r="5340">
          <cell r="A5340" t="str">
            <v>โรงพยาบาลส่งเสริมสุขภาพตำบลบ้านปากแพรก</v>
          </cell>
        </row>
        <row r="5341">
          <cell r="A5341" t="str">
            <v>โรงพยาบาลส่งเสริมสุขภาพตำบลบ้านพลงตาเอี่ยม</v>
          </cell>
        </row>
        <row r="5342">
          <cell r="A5342" t="str">
            <v>โรงพยาบาลส่งเสริมสุขภาพตำบลบ้านพะยูน</v>
          </cell>
        </row>
        <row r="5343">
          <cell r="A5343" t="str">
            <v>โรงพยาบาลส่งเสริมสุขภาพตำบลบ้านโพธิ์ฐาน</v>
          </cell>
        </row>
        <row r="5344">
          <cell r="A5344" t="str">
            <v>โรงพยาบาลส่งเสริมสุขภาพตำบลบ้านมะขามคู่</v>
          </cell>
        </row>
        <row r="5345">
          <cell r="A5345" t="str">
            <v>โรงพยาบาลส่งเสริมสุขภาพตำบลบ้านมาบยางพร</v>
          </cell>
        </row>
        <row r="5346">
          <cell r="A5346" t="str">
            <v>โรงพยาบาลส่งเสริมสุขภาพตำบลบ้านแม่น้ำคู้</v>
          </cell>
        </row>
        <row r="5347">
          <cell r="A5347" t="str">
            <v>โรงพยาบาลส่งเสริมสุขภาพตำบลบ้านยายจั่น</v>
          </cell>
        </row>
        <row r="5348">
          <cell r="A5348" t="str">
            <v>โรงพยาบาลส่งเสริมสุขภาพตำบลบ้านยายร้า</v>
          </cell>
        </row>
        <row r="5349">
          <cell r="A5349" t="str">
            <v>โรงพยาบาลส่งเสริมสุขภาพตำบลบ้านไร่จันดี</v>
          </cell>
        </row>
        <row r="5350">
          <cell r="A5350" t="str">
            <v>โรงพยาบาลส่งเสริมสุขภาพตำบลบ้านละหารไร่</v>
          </cell>
        </row>
        <row r="5351">
          <cell r="A5351" t="str">
            <v>โรงพยาบาลส่งเสริมสุขภาพตำบลบ้านแลง</v>
          </cell>
        </row>
        <row r="5352">
          <cell r="A5352" t="str">
            <v>โรงพยาบาลส่งเสริมสุขภาพตำบลบ้านวังจันทร์</v>
          </cell>
        </row>
        <row r="5353">
          <cell r="A5353" t="str">
            <v>โรงพยาบาลส่งเสริมสุขภาพตำบลบ้านวัดบุญนาค</v>
          </cell>
        </row>
        <row r="5354">
          <cell r="A5354" t="str">
            <v>โรงพยาบาลส่งเสริมสุขภาพตำบลบ้านศาลาน้ำลึก</v>
          </cell>
        </row>
        <row r="5355">
          <cell r="A5355" t="str">
            <v>โรงพยาบาลส่งเสริมสุขภาพตำบลบ้านสตบรรณ</v>
          </cell>
        </row>
        <row r="5356">
          <cell r="A5356" t="str">
            <v>โรงพยาบาลส่งเสริมสุขภาพตำบลบ้านสมานมิตร</v>
          </cell>
        </row>
        <row r="5357">
          <cell r="A5357" t="str">
            <v>โรงพยาบาลส่งเสริมสุขภาพตำบลบ้านสระแก้ว</v>
          </cell>
        </row>
        <row r="5358">
          <cell r="A5358" t="str">
            <v>โรงพยาบาลส่งเสริมสุขภาพตำบลบ้านสองพี่น้อง</v>
          </cell>
        </row>
        <row r="5359">
          <cell r="A5359" t="str">
            <v>โรงพยาบาลส่งเสริมสุขภาพตำบลบ้านสันติสุข</v>
          </cell>
        </row>
        <row r="5360">
          <cell r="A5360" t="str">
            <v>โรงพยาบาลส่งเสริมสุขภาพตำบลบ้านสามแยกน้ำเป็น</v>
          </cell>
        </row>
        <row r="5361">
          <cell r="A5361" t="str">
            <v>โรงพยาบาลส่งเสริมสุขภาพตำบลบ้านหนองกรับ</v>
          </cell>
        </row>
        <row r="5362">
          <cell r="A5362" t="str">
            <v>โรงพยาบาลส่งเสริมสุขภาพตำบลบ้านหนองค้างคาว</v>
          </cell>
        </row>
        <row r="5363">
          <cell r="A5363" t="str">
            <v>โรงพยาบาลส่งเสริมสุขภาพตำบลบ้านหนองจอก</v>
          </cell>
        </row>
        <row r="5364">
          <cell r="A5364" t="str">
            <v>โรงพยาบาลส่งเสริมสุขภาพตำบลบ้านหนองตะแบก</v>
          </cell>
        </row>
        <row r="5365">
          <cell r="A5365" t="str">
            <v>โรงพยาบาลส่งเสริมสุขภาพตำบลบ้านหนองน้ำเย็น</v>
          </cell>
        </row>
        <row r="5366">
          <cell r="A5366" t="str">
            <v>โรงพยาบาลส่งเสริมสุขภาพตำบลบ้านหนองบอน</v>
          </cell>
        </row>
        <row r="5367">
          <cell r="A5367" t="str">
            <v>โรงพยาบาลส่งเสริมสุขภาพตำบลบ้านหนองบอน</v>
          </cell>
        </row>
        <row r="5368">
          <cell r="A5368" t="str">
            <v>โรงพยาบาลส่งเสริมสุขภาพตำบลบ้านหนองพะวา</v>
          </cell>
        </row>
        <row r="5369">
          <cell r="A5369" t="str">
            <v>โรงพยาบาลส่งเสริมสุขภาพตำบลบ้านหนองแพงพวย</v>
          </cell>
        </row>
        <row r="5370">
          <cell r="A5370" t="str">
            <v>โรงพยาบาลส่งเสริมสุขภาพตำบลบ้านหนองม่วง</v>
          </cell>
        </row>
        <row r="5371">
          <cell r="A5371" t="str">
            <v>โรงพยาบาลส่งเสริมสุขภาพตำบลบ้านหนองไร่</v>
          </cell>
        </row>
        <row r="5372">
          <cell r="A5372" t="str">
            <v>โรงพยาบาลส่งเสริมสุขภาพตำบลบ้านห้วยทับมอญ</v>
          </cell>
        </row>
        <row r="5373">
          <cell r="A5373" t="str">
            <v>โรงพยาบาลส่งเสริมสุขภาพตำบลบ้านห้วยปราบ</v>
          </cell>
        </row>
        <row r="5374">
          <cell r="A5374" t="str">
            <v>โรงพยาบาลส่งเสริมสุขภาพตำบลบ้านหัวชวด</v>
          </cell>
        </row>
        <row r="5375">
          <cell r="A5375" t="str">
            <v>โรงพยาบาลส่งเสริมสุขภาพตำบลปากน้ำประแส</v>
          </cell>
        </row>
        <row r="5376">
          <cell r="A5376" t="str">
            <v>โรงพยาบาลส่งเสริมสุขภาพตำบลพนานิคม</v>
          </cell>
        </row>
        <row r="5377">
          <cell r="A5377" t="str">
            <v>โรงพยาบาลส่งเสริมสุขภาพตำบลพลา</v>
          </cell>
        </row>
        <row r="5378">
          <cell r="A5378" t="str">
            <v>โรงพยาบาลส่งเสริมสุขภาพตำบลพังราด</v>
          </cell>
        </row>
        <row r="5379">
          <cell r="A5379" t="str">
            <v>โรงพยาบาลส่งเสริมสุขภาพตำบลเพ</v>
          </cell>
        </row>
        <row r="5380">
          <cell r="A5380" t="str">
            <v>โรงพยาบาลส่งเสริมสุขภาพตำบลมาบตาพุด</v>
          </cell>
        </row>
        <row r="5381">
          <cell r="A5381" t="str">
            <v>โรงพยาบาลส่งเสริมสุขภาพตำบลวังหว้า</v>
          </cell>
        </row>
        <row r="5382">
          <cell r="A5382" t="str">
            <v>โรงพยาบาลส่งเสริมสุขภาพตำบลสองสลึง</v>
          </cell>
        </row>
        <row r="5383">
          <cell r="A5383" t="str">
            <v>โรงพยาบาลส่งเสริมสุขภาพตำบลสำนักท้อน</v>
          </cell>
        </row>
        <row r="5384">
          <cell r="A5384" t="str">
            <v>โรงพยาบาลส่งเสริมสุขภาพตำบลแสงส่องหล้า 2</v>
          </cell>
        </row>
        <row r="5385">
          <cell r="A5385" t="str">
            <v>โรงพยาบาลส่งเสริมสุขภาพตำบลหนองสะพาน</v>
          </cell>
        </row>
        <row r="5386">
          <cell r="A5386" t="str">
            <v>โรงพยาบาลส่งเสริมสุขภาพตำบลหมู่บ้านตัวอย่าง</v>
          </cell>
        </row>
        <row r="5387">
          <cell r="A5387" t="str">
            <v>สถานีอนามัยเฉลิมพระเกียรติ 60 พรรษา นวมินทราชินี</v>
          </cell>
        </row>
        <row r="5388">
          <cell r="A5388" t="str">
            <v>โรงพยาบาลส่งเสริมสุขภาพชุมชนกัลปพฤกษ์ ตำบลบางเสาธง</v>
          </cell>
        </row>
        <row r="5389">
          <cell r="A5389" t="str">
            <v>โรงพยาบาลส่งเสริมสุขภาพตำบลคลองกระออม</v>
          </cell>
        </row>
        <row r="5390">
          <cell r="A5390" t="str">
            <v>โรงพยาบาลส่งเสริมสุขภาพตำบลคลองด่าน หมู่ที่ 1</v>
          </cell>
        </row>
        <row r="5391">
          <cell r="A5391" t="str">
            <v>โรงพยาบาลส่งเสริมสุขภาพตำบลคลองด่าน หมู่ที่ 13</v>
          </cell>
        </row>
        <row r="5392">
          <cell r="A5392" t="str">
            <v>โรงพยาบาลส่งเสริมสุขภาพตำบลคลองสวน</v>
          </cell>
        </row>
        <row r="5393">
          <cell r="A5393" t="str">
            <v>โรงพยาบาลส่งเสริมสุขภาพตำบลคลองสี่</v>
          </cell>
        </row>
        <row r="5394">
          <cell r="A5394" t="str">
            <v>โรงพยาบาลส่งเสริมสุขภาพตำบลเจริญราษฎร์</v>
          </cell>
        </row>
        <row r="5395">
          <cell r="A5395" t="str">
            <v>โรงพยาบาลส่งเสริมสุขภาพตำบลเฉลิมพระเกียรติ 60 พรรษา นวมินทราชินี สาขาวัดบางปิ้ง</v>
          </cell>
        </row>
        <row r="5396">
          <cell r="A5396" t="str">
            <v>โรงพยาบาลส่งเสริมสุขภาพตำบลเฉลิมพระเกียรติ บ้านคลองบางปิ้ง</v>
          </cell>
        </row>
        <row r="5397">
          <cell r="A5397" t="str">
            <v>โรงพยาบาลส่งเสริมสุขภาพตำบลทรงคนอง</v>
          </cell>
        </row>
        <row r="5398">
          <cell r="A5398" t="str">
            <v>โรงพยาบาลส่งเสริมสุขภาพตำบลท้ายบ้าน</v>
          </cell>
        </row>
        <row r="5399">
          <cell r="A5399" t="str">
            <v>โรงพยาบาลส่งเสริมสุขภาพตำบลท้ายบ้านใหม่</v>
          </cell>
        </row>
        <row r="5400">
          <cell r="A5400" t="str">
            <v>โรงพยาบาลส่งเสริมสุขภาพตำบลเทพารักษ์</v>
          </cell>
        </row>
        <row r="5401">
          <cell r="A5401" t="str">
            <v>โรงพยาบาลส่งเสริมสุขภาพตำบลนครทอง</v>
          </cell>
        </row>
        <row r="5402">
          <cell r="A5402" t="str">
            <v>โรงพยาบาลส่งเสริมสุขภาพตำบลนาเกลือ</v>
          </cell>
        </row>
        <row r="5403">
          <cell r="A5403" t="str">
            <v>โรงพยาบาลส่งเสริมสุขภาพตำบลนิยมยาตรา</v>
          </cell>
        </row>
        <row r="5404">
          <cell r="A5404" t="str">
            <v>โรงพยาบาลส่งเสริมสุขภาพตำบลในคลองบางปลากด</v>
          </cell>
        </row>
        <row r="5405">
          <cell r="A5405" t="str">
            <v>โรงพยาบาลส่งเสริมสุขภาพบัวเกราะ ตำบลราชาเทวะ</v>
          </cell>
        </row>
        <row r="5406">
          <cell r="A5406" t="str">
            <v>โรงพยาบาลส่งเสริมสุขภาพตำบลบางกระสอบ</v>
          </cell>
        </row>
        <row r="5407">
          <cell r="A5407" t="str">
            <v>โรงพยาบาลส่งเสริมสุขภาพตำบลบางกอ</v>
          </cell>
        </row>
        <row r="5408">
          <cell r="A5408" t="str">
            <v>โรงพยาบาลส่งเสริมสุขภาพตำบลบางกอบัว</v>
          </cell>
        </row>
        <row r="5409">
          <cell r="A5409" t="str">
            <v>โรงพยาบาลส่งเสริมสุขภาพตำบลบางกะเจ้า</v>
          </cell>
        </row>
        <row r="5410">
          <cell r="A5410" t="str">
            <v>โรงพยาบาลส่งเสริมสุขภาพตำบลบางแก้ว</v>
          </cell>
        </row>
        <row r="5411">
          <cell r="A5411" t="str">
            <v>โรงพยาบาลส่งเสริมสุขภาพตำบลบางครุ</v>
          </cell>
        </row>
        <row r="5412">
          <cell r="A5412" t="str">
            <v>โรงพยาบาลส่งเสริมสุขภาพตำบลบางจาก</v>
          </cell>
        </row>
        <row r="5413">
          <cell r="A5413" t="str">
            <v>โรงพยาบาลส่งเสริมสุขภาพตำบลบางโฉลง</v>
          </cell>
        </row>
        <row r="5414">
          <cell r="A5414" t="str">
            <v>โรงพยาบาลส่งเสริมสุขภาพตำบลบางด้วน</v>
          </cell>
        </row>
        <row r="5415">
          <cell r="A5415" t="str">
            <v>โรงพยาบาลส่งเสริมสุขภาพตำบลบางน้ำผึ้ง</v>
          </cell>
        </row>
        <row r="5416">
          <cell r="A5416" t="str">
            <v>โรงพยาบาลส่งเสริมสุขภาพตำบลบางบ่อ</v>
          </cell>
        </row>
        <row r="5417">
          <cell r="A5417" t="str">
            <v>โรงพยาบาลส่งเสริมสุขภาพตำบลบางปลา</v>
          </cell>
        </row>
        <row r="5418">
          <cell r="A5418" t="str">
            <v>โรงพยาบาลส่งเสริมสุขภาพตำบลบางปู</v>
          </cell>
        </row>
        <row r="5419">
          <cell r="A5419" t="str">
            <v>โรงพยาบาลส่งเสริมสุขภาพตำบลบางปูใหม่</v>
          </cell>
        </row>
        <row r="5420">
          <cell r="A5420" t="str">
            <v>โรงพยาบาลส่งเสริมสุขภาพตำบลบางโปรง</v>
          </cell>
        </row>
        <row r="5421">
          <cell r="A5421" t="str">
            <v>โรงพยาบาลส่งเสริมสุขภาพตำบลบางพลีน้อย</v>
          </cell>
        </row>
        <row r="5422">
          <cell r="A5422" t="str">
            <v>โรงพยาบาลส่งเสริมสุขภาพตำบลบางพลีน้อย</v>
          </cell>
        </row>
        <row r="5423">
          <cell r="A5423" t="str">
            <v>โรงพยาบาลส่งเสริมสุขภาพตำบลบางพลีน้อย หมู่ที่ 8</v>
          </cell>
        </row>
        <row r="5424">
          <cell r="A5424" t="str">
            <v>โรงพยาบาลส่งเสริมสุขภาพตำบลบางพึ่ง</v>
          </cell>
        </row>
        <row r="5425">
          <cell r="A5425" t="str">
            <v>โรงพยาบาลส่งเสริมสุขภาพตำบลบางเพรียง</v>
          </cell>
        </row>
        <row r="5426">
          <cell r="A5426" t="str">
            <v>โรงพยาบาลส่งเสริมสุขภาพตำบลบางเมือง</v>
          </cell>
        </row>
        <row r="5427">
          <cell r="A5427" t="str">
            <v>โรงพยาบาลส่งเสริมสุขภาพตำบลบางเมืองใหม่</v>
          </cell>
        </row>
        <row r="5428">
          <cell r="A5428" t="str">
            <v>โรงพยาบาลส่งเสริมสุขภาพตำบลบางยอ</v>
          </cell>
        </row>
        <row r="5429">
          <cell r="A5429" t="str">
            <v>โรงพยาบาลส่งเสริมสุขภาพตำบลบางเสาธง</v>
          </cell>
        </row>
        <row r="5430">
          <cell r="A5430" t="str">
            <v>โรงพยาบาลส่งเสริมสุขภาพตำบลบางหญ้าแพรก</v>
          </cell>
        </row>
        <row r="5431">
          <cell r="A5431" t="str">
            <v>โรงพยาบาลส่งเสริมสุขภาพตำบลบางหัวเสือ</v>
          </cell>
        </row>
        <row r="5432">
          <cell r="A5432" t="str">
            <v>โรงพยาบาลส่งเสริมสุขภาพตำบลบ้านขุนสมุทร</v>
          </cell>
        </row>
        <row r="5433">
          <cell r="A5433" t="str">
            <v>โรงพยาบาลส่งเสริมสุขภาพตำบลบ้านขุนสมุทรไทย</v>
          </cell>
        </row>
        <row r="5434">
          <cell r="A5434" t="str">
            <v>โรงพยาบาลส่งเสริมสุขภาพตำบลบ้านคลองทะเล</v>
          </cell>
        </row>
        <row r="5435">
          <cell r="A5435" t="str">
            <v>โรงพยาบาลส่งเสริมสุขภาพตำบลบ้านคลองนาเกลือน้อย</v>
          </cell>
        </row>
        <row r="5436">
          <cell r="A5436" t="str">
            <v>โรงพยาบาลส่งเสริมสุขภาพตำบลบ้านคลองสวน</v>
          </cell>
        </row>
        <row r="5437">
          <cell r="A5437" t="str">
            <v>โรงพยาบาลส่งเสริมสุขภาพตำบลบ้านคู่สร้าง</v>
          </cell>
        </row>
        <row r="5438">
          <cell r="A5438" t="str">
            <v>โรงพยาบาลส่งเสริมสุขภาพตำบลบ้านระกาด</v>
          </cell>
        </row>
        <row r="5439">
          <cell r="A5439" t="str">
            <v>โรงพยาบาลส่งเสริมสุขภาพตำบลบ้านระกาด</v>
          </cell>
        </row>
        <row r="5440">
          <cell r="A5440" t="str">
            <v>โรงพยาบาลส่งเสริมสุขภาพตำบลบุญศิริ</v>
          </cell>
        </row>
        <row r="5441">
          <cell r="A5441" t="str">
            <v>โรงพยาบาลส่งเสริมสุขภาพตำบลเปร็ง</v>
          </cell>
        </row>
        <row r="5442">
          <cell r="A5442" t="str">
            <v>โรงพยาบาลส่งเสริมสุขภาพตำบลพุทธรักษา</v>
          </cell>
        </row>
        <row r="5443">
          <cell r="A5443" t="str">
            <v>โรงพยาบาลส่งเสริมสุขภาพตำบลแพรกษา</v>
          </cell>
        </row>
        <row r="5444">
          <cell r="A5444" t="str">
            <v>โรงพยาบาลส่งเสริมสุขภาพตำบลแพรกษาใหม่(บ้านคลองเก้า)</v>
          </cell>
        </row>
        <row r="5445">
          <cell r="A5445" t="str">
            <v>โรงพยาบาลส่งเสริมสุขภาพตำบลมังกรทอง</v>
          </cell>
        </row>
        <row r="5446">
          <cell r="A5446" t="str">
            <v>โรงพยาบาลส่งเสริมสุขภาพตำบลเมืองใหม่บางพลี</v>
          </cell>
        </row>
        <row r="5447">
          <cell r="A5447" t="str">
            <v>โรงพยาบาลส่งเสริมสุขภาพตำบลร่มโพธิ์</v>
          </cell>
        </row>
        <row r="5448">
          <cell r="A5448" t="str">
            <v>โรงพยาบาลส่งเสริมสุขภาพตำบลราชาเทวะ</v>
          </cell>
        </row>
        <row r="5449">
          <cell r="A5449" t="str">
            <v>โรงพยาบาลส่งเสริมสุขภาพตำบลวัดศรีวารีน้อย ตำบลศีรษะจรเข้ใหญ่</v>
          </cell>
        </row>
        <row r="5450">
          <cell r="A5450" t="str">
            <v>โรงพยาบาลส่งเสริมสุขภาพตำบลวัดสลุด ตำบลบางแก้ว</v>
          </cell>
        </row>
        <row r="5451">
          <cell r="A5451" t="str">
            <v>โรงพยาบาลส่งเสริมสุขภาพตำบลศรีษะจระเข้น้อย</v>
          </cell>
        </row>
        <row r="5452">
          <cell r="A5452" t="str">
            <v>โรงพยาบาลส่งเสริมสุขภาพตำบลศีรษะจรเข้ใหญ่</v>
          </cell>
        </row>
        <row r="5453">
          <cell r="A5453" t="str">
            <v>โรงพยาบาลส่งเสริมสุขภาพตำบลสร่างโศก</v>
          </cell>
        </row>
        <row r="5454">
          <cell r="A5454" t="str">
            <v>โรงพยาบาลส่งเสริมสุขภาพตำบลสำโรง</v>
          </cell>
        </row>
        <row r="5455">
          <cell r="A5455" t="str">
            <v>โรงพยาบาลส่งเสริมสุขภาพตำบลสำโรงกลาง</v>
          </cell>
        </row>
        <row r="5456">
          <cell r="A5456" t="str">
            <v>โรงพยาบาลส่งเสริมสุขภาพตำบลสำโรงใต้</v>
          </cell>
        </row>
        <row r="5457">
          <cell r="A5457" t="str">
            <v>โรงพยาบาลส่งเสริมสุขภาพตำบลสำโรงเหนือ</v>
          </cell>
        </row>
        <row r="5458">
          <cell r="A5458" t="str">
            <v>โรงพยาบาลส่งเสริมสุขภาพตำบลเสาธงกลาง ตำบลบางเสาธง</v>
          </cell>
        </row>
        <row r="5459">
          <cell r="A5459" t="str">
            <v>โรงพยาบาลส่งเสริมสุขภาพตำบลหนองปรือ</v>
          </cell>
        </row>
        <row r="5460">
          <cell r="A5460" t="str">
            <v>โรงพยาบาลส่งเสริมสุขภาพตำบลแหลมฟ้าผ่า</v>
          </cell>
        </row>
        <row r="5461">
          <cell r="A5461" t="str">
            <v>โรงพยาบาลส่งเสริมสุขภาพตำบลอยู่เจริญ</v>
          </cell>
        </row>
        <row r="5462">
          <cell r="A5462" t="str">
            <v>โรงพยาบาลส่งเสริมสุขภาพตำบลกุดเกวียน ตำบลตาพระยา</v>
          </cell>
        </row>
        <row r="5463">
          <cell r="A5463" t="str">
            <v>โรงพยาบาลส่งเสริมสุขภาพตำบลเขาฉกรรจ์  ตำบลเขาฉกรรจ์</v>
          </cell>
        </row>
        <row r="5464">
          <cell r="A5464" t="str">
            <v>โรงพยาบาลส่งเสริมสุขภาพตำบลเขามะกา ตำบลศาลาลำดวน</v>
          </cell>
        </row>
        <row r="5465">
          <cell r="A5465" t="str">
            <v>โรงพยาบาลส่งเสริมสุขภาพตำบลเขาสามสิบ  ตำบลเขาสามสิบ</v>
          </cell>
        </row>
        <row r="5466">
          <cell r="A5466" t="str">
            <v>โรงพยาบาลส่งเสริมสุขภาพตำบลเขาสิงห์โต ตำบลบ้านแก้ง</v>
          </cell>
        </row>
        <row r="5467">
          <cell r="A5467" t="str">
            <v>โรงพยาบาลส่งเสริมสุขภาพตำบลคลองจระเข้ ตำบลทุ่งมหาเจริญ</v>
          </cell>
        </row>
        <row r="5468">
          <cell r="A5468" t="str">
            <v>โรงพยาบาลส่งเสริมสุขภาพตำบลคลองเจริญ  ตำบลหนองหว้า</v>
          </cell>
        </row>
        <row r="5469">
          <cell r="A5469" t="str">
            <v>โรงพยาบาลส่งเสริมสุขภาพตำบลคลองเจริญสุข  ตำบลวังทอง</v>
          </cell>
        </row>
        <row r="5470">
          <cell r="A5470" t="str">
            <v>โรงพยาบาลส่งเสริมสุขภาพตำบลคลองตะเคียน ตำบลหนองแวง</v>
          </cell>
        </row>
        <row r="5471">
          <cell r="A5471" t="str">
            <v>โรงพยาบาลส่งเสริมสุขภาพตำบลคลองทับจันทร์</v>
          </cell>
        </row>
        <row r="5472">
          <cell r="A5472" t="str">
            <v>โรงพยาบาลส่งเสริมสุขภาพตำบลคลองน้ำใส</v>
          </cell>
        </row>
        <row r="5473">
          <cell r="A5473" t="str">
            <v>โรงพยาบาลส่งเสริมสุขภาพตำบลคลองน้ำใส ตำบลโคกปี่ฆ้อง</v>
          </cell>
        </row>
        <row r="5474">
          <cell r="A5474" t="str">
            <v>โรงพยาบาลส่งเสริมสุขภาพตำบลคลองบุหรี่ ตำบลหนองบอน</v>
          </cell>
        </row>
        <row r="5475">
          <cell r="A5475" t="str">
            <v>โรงพยาบาลส่งเสริมสุขภาพตำบลคลองปลาโด  ตำบลท่าแยก</v>
          </cell>
        </row>
        <row r="5476">
          <cell r="A5476" t="str">
            <v>โรงพยาบาลส่งเสริมสุขภาพตำบลคลองผักขม ตำบลท่าแยก</v>
          </cell>
        </row>
        <row r="5477">
          <cell r="A5477" t="str">
            <v>โรงพยาบาลส่งเสริมสุขภาพตำบลคลองมะละกอ ตำบลสระขวัญ</v>
          </cell>
        </row>
        <row r="5478">
          <cell r="A5478" t="str">
            <v>โรงพยาบาลส่งเสริมสุขภาพตำบลคลองหมากนัด  ตำบลบ้านแก้ง</v>
          </cell>
        </row>
        <row r="5479">
          <cell r="A5479" t="str">
            <v>โรงพยาบาลส่งเสริมสุขภาพตำบลคลองหว้า  ตำบลทับพริก</v>
          </cell>
        </row>
        <row r="5480">
          <cell r="A5480" t="str">
            <v>โรงพยาบาลส่งเสริมสุขภาพตำบลโคกแจง  ตำบลทัพเสด็จ</v>
          </cell>
        </row>
        <row r="5481">
          <cell r="A5481" t="str">
            <v>โรงพยาบาลส่งเสริมสุขภาพตำบลโคกปี่ฆ้อง ตำบลโคกปี่ฆ้อง</v>
          </cell>
        </row>
        <row r="5482">
          <cell r="A5482" t="str">
            <v>โรงพยาบาลส่งเสริมสุขภาพตำบลโคกเพร็ก  ตำบลทัพเสด็จ</v>
          </cell>
        </row>
        <row r="5483">
          <cell r="A5483" t="str">
            <v>โรงพยาบาลส่งเสริมสุขภาพตำบลโคกสัมพันธ์ ตำบลท่าเกษม</v>
          </cell>
        </row>
        <row r="5484">
          <cell r="A5484" t="str">
            <v>โรงพยาบาลส่งเสริมสุขภาพตำบลโคกสูง ตำบลโคกสูง</v>
          </cell>
        </row>
        <row r="5485">
          <cell r="A5485" t="str">
            <v>โรงพยาบาลส่งเสริมสุขภาพตำบลโคคลาน ตำบลโคคลาน</v>
          </cell>
        </row>
        <row r="5486">
          <cell r="A5486" t="str">
            <v>โรงพยาบาลส่งเสริมสุขภาพตำบลซับมะนาว  ตำบลหนองหว้า</v>
          </cell>
        </row>
        <row r="5487">
          <cell r="A5487" t="str">
            <v>โรงพยาบาลส่งเสริมสุขภาพตำบลตาหลังใน</v>
          </cell>
        </row>
        <row r="5488">
          <cell r="A5488" t="str">
            <v>โรงพยาบาลส่งเสริมสุขภาพตำบลทับทิมสยาม   ตำบลทัพไทย</v>
          </cell>
        </row>
        <row r="5489">
          <cell r="A5489" t="str">
            <v>โรงพยาบาลส่งเสริมสุขภาพตำบลทับพริก</v>
          </cell>
        </row>
        <row r="5490">
          <cell r="A5490" t="str">
            <v>โรงพยาบาลส่งเสริมสุขภาพตำบลทัพเซียม</v>
          </cell>
        </row>
        <row r="5491">
          <cell r="A5491" t="str">
            <v>โรงพยาบาลส่งเสริมสุขภาพตำบลทัพไทย ตำบลทัพไทย</v>
          </cell>
        </row>
        <row r="5492">
          <cell r="A5492" t="str">
            <v>โรงพยาบาลส่งเสริมสุขภาพตำบลท่ากะบาก  ตำบลท่าแยก</v>
          </cell>
        </row>
        <row r="5493">
          <cell r="A5493" t="str">
            <v>โรงพยาบาลส่งเสริมสุขภาพตำบลท่าเกษม ตำบลท่าเกษม</v>
          </cell>
        </row>
        <row r="5494">
          <cell r="A5494" t="str">
            <v>โรงพยาบาลส่งเสริมสุขภาพตำบลท่าข้าม</v>
          </cell>
        </row>
        <row r="5495">
          <cell r="A5495" t="str">
            <v>โรงพยาบาลส่งเสริมสุขภาพตำบลท่าแยก ตำบลท่าแยก</v>
          </cell>
        </row>
        <row r="5496">
          <cell r="A5496" t="str">
            <v>โรงพยาบาลส่งเสริมสุขภาพตำบลทุ่งกบินทร์ ตำบลวังใหม่</v>
          </cell>
        </row>
        <row r="5497">
          <cell r="A5497" t="str">
            <v>โรงพยาบาลส่งเสริมสุขภาพตำบลทุ่งมหาเจริญ</v>
          </cell>
        </row>
        <row r="5498">
          <cell r="A5498" t="str">
            <v>โรงพยาบาลส่งเสริมสุขภาพตำบลไทรทอง  ตำบลพระเพลิง</v>
          </cell>
        </row>
        <row r="5499">
          <cell r="A5499" t="str">
            <v>โรงพยาบาลส่งเสริมสุขภาพตำบลนวมินทราชินี ตำบลทัพไทย</v>
          </cell>
        </row>
        <row r="5500">
          <cell r="A5500" t="str">
            <v>โรงพยาบาลส่งเสริมสุขภาพตำบลนางาม  ตำบลตาพระยา</v>
          </cell>
        </row>
        <row r="5501">
          <cell r="A5501" t="str">
            <v>โรงพยาบาลส่งเสริมสุขภาพตำบลนิคมสร้างตนเองคลองน้ำใส</v>
          </cell>
        </row>
        <row r="5502">
          <cell r="A5502" t="str">
            <v>โรงพยาบาลส่งเสริมสุขภาพตำบลเนินแสนสุข ตำบลหนองบอน</v>
          </cell>
        </row>
        <row r="5503">
          <cell r="A5503" t="str">
            <v>โรงพยาบาลส่งเสริมสุขภาพตำบลโนนหมากมุ่น  ตำบลโนนหมากมุ่น</v>
          </cell>
        </row>
        <row r="5504">
          <cell r="A5504" t="str">
            <v>โรงพยาบาลส่งเสริมสุขภาพตำบลบะขมิ้น ตำบลโคกปี่ฆ้อง</v>
          </cell>
        </row>
        <row r="5505">
          <cell r="A5505" t="str">
            <v>โรงพยาบาลส่งเสริมสุขภาพตำบลบ้านแก้ง ตำบลบ้านแก้ง</v>
          </cell>
        </row>
        <row r="5506">
          <cell r="A5506" t="str">
            <v>โรงพยาบาลส่งเสริมสุขภาพตำบลบ้านแก่งสีเสียด</v>
          </cell>
        </row>
        <row r="5507">
          <cell r="A5507" t="str">
            <v>โรงพยาบาลส่งเสริมสุขภาพตำบลบ้านเขาตาง๊อก  ตำบลคลองไก่เถื่อน</v>
          </cell>
        </row>
        <row r="5508">
          <cell r="A5508" t="str">
            <v>โรงพยาบาลส่งเสริมสุขภาพตำบลบ้านเขาพรมสุวรรณ  ตำบลแซร์ออ</v>
          </cell>
        </row>
        <row r="5509">
          <cell r="A5509" t="str">
            <v>โรงพยาบาลส่งเสริมสุขภาพตำบลบ้านคลองไก่เถื่อน  ตำบลคลองไก่เถื่อน</v>
          </cell>
        </row>
        <row r="5510">
          <cell r="A5510" t="str">
            <v>โรงพยาบาลส่งเสริมสุขภาพตำบลบ้านคลองคันโท  ตำบลหนองหมากฝ้าย</v>
          </cell>
        </row>
        <row r="5511">
          <cell r="A5511" t="str">
            <v>โรงพยาบาลส่งเสริมสุขภาพตำบลบ้านคลองตะเคียนชัย  ตำบลทุ่งมหาเจริญ</v>
          </cell>
        </row>
        <row r="5512">
          <cell r="A5512" t="str">
            <v>โรงพยาบาลส่งเสริมสุขภาพตำบลบ้านคลองทราย  ตำบลหนองตะเคียนบอน</v>
          </cell>
        </row>
        <row r="5513">
          <cell r="A5513" t="str">
            <v>โรงพยาบาลส่งเสริมสุขภาพตำบลบ้านคลองมะนาว ตำบลท่าเกวียน</v>
          </cell>
        </row>
        <row r="5514">
          <cell r="A5514" t="str">
            <v>โรงพยาบาลส่งเสริมสุขภาพตำบลบ้านโคกไพล  ตำบลทัพราช</v>
          </cell>
        </row>
        <row r="5515">
          <cell r="A5515" t="str">
            <v>โรงพยาบาลส่งเสริมสุขภาพตำบลบ้านช่องกุ่ม  ตำบลช่องกุ่ม</v>
          </cell>
        </row>
        <row r="5516">
          <cell r="A5516" t="str">
            <v>โรงพยาบาลส่งเสริมสุขภาพตำบลบ้านชุมทอง  ตำบลเบญจขร</v>
          </cell>
        </row>
        <row r="5517">
          <cell r="A5517" t="str">
            <v>โรงพยาบาลส่งเสริมสุขภาพตำบลบ้านซับนกแก้ว  ตำบลหนองน้ำใส</v>
          </cell>
        </row>
        <row r="5518">
          <cell r="A5518" t="str">
            <v>โรงพยาบาลส่งเสริมสุขภาพตำบลบ้านซับสิงโต</v>
          </cell>
        </row>
        <row r="5519">
          <cell r="A5519" t="str">
            <v>โรงพยาบาลส่งเสริมสุขภาพตำบลบ้านแซร์ออ  ตำบลแซร์ออ</v>
          </cell>
        </row>
        <row r="5520">
          <cell r="A5520" t="str">
            <v>โรงพยาบาลส่งเสริมสุขภาพบ้านถวายเฉลิมพระเกียรติบ้านคลองยายอินทร์ ตำบลวังทอง</v>
          </cell>
        </row>
        <row r="5521">
          <cell r="A5521" t="str">
            <v>โรงพยาบาลส่งเสริมสุขภาพตำบลบ้านทับทิมสยาม   ตำบลคลองไก่เถื่อน</v>
          </cell>
        </row>
        <row r="5522">
          <cell r="A5522" t="str">
            <v>โรงพยาบาลส่งเสริมสุขภาพตำบลบ้านทับใหม่  ตำบลโนนหมากเค็ง</v>
          </cell>
        </row>
        <row r="5523">
          <cell r="A5523" t="str">
            <v>โรงพยาบาลส่งเสริมสุขภาพตำบลบ้านท่าเกวียน  ตำบลท่าเกวียน</v>
          </cell>
        </row>
        <row r="5524">
          <cell r="A5524" t="str">
            <v>โรงพยาบาลส่งเสริมสุขภาพตำบลบ้านท่าช้าง  ตำบลหนองหมากฝ้าย</v>
          </cell>
        </row>
        <row r="5525">
          <cell r="A5525" t="str">
            <v>โรงพยาบาลส่งเสริมสุขภาพตำบลบ้านท่าตาสี  ตำบลตาหลังใน</v>
          </cell>
        </row>
        <row r="5526">
          <cell r="A5526" t="str">
            <v>โรงพยาบาลส่งเสริมสุขภาพตำบลบ้านนาดี  ตำบลซับมะกรูด</v>
          </cell>
        </row>
        <row r="5527">
          <cell r="A5527" t="str">
            <v>โรงพยาบาลส่งเสริมสุขภาพตำบลบ้านน้ำคำ  ตำบลเบญจขร</v>
          </cell>
        </row>
        <row r="5528">
          <cell r="A5528" t="str">
            <v>โรงพยาบาลส่งเสริมสุขภาพตำบลบ้านน้ำซับเจริญ ตำบลสระขวัญ</v>
          </cell>
        </row>
        <row r="5529">
          <cell r="A5529" t="str">
            <v>โรงพยาบาลส่งเสริมสุขภาพตำบลบ้านบ่อนางชิง  ตำบลห้วยโจด</v>
          </cell>
        </row>
        <row r="5530">
          <cell r="A5530" t="str">
            <v>โรงพยาบาลส่งเสริมสุขภาพตำบลบ้านโรงเรียน</v>
          </cell>
        </row>
        <row r="5531">
          <cell r="A5531" t="str">
            <v>โรงพยาบาลส่งเสริมสุขภาพตำบลบ้านวังใหม่ ตำบลวังใหม่</v>
          </cell>
        </row>
        <row r="5532">
          <cell r="A5532" t="str">
            <v>โรงพยาบาลส่งเสริมสุขภาพตำบลบ้านหนองตะเคียนบอน  ตำบลหนองตะเคียนบอน</v>
          </cell>
        </row>
        <row r="5533">
          <cell r="A5533" t="str">
            <v>โรงพยาบาลส่งเสริมสุขภาพตำบลบ้านหนองเทา ตำบลโนนหมากเค็ง</v>
          </cell>
        </row>
        <row r="5534">
          <cell r="A5534" t="str">
            <v>โรงพยาบาลส่งเสริมสุขภาพตำบลบ้านหนองน้ำใส  ตำบลหนองน้ำใส</v>
          </cell>
        </row>
        <row r="5535">
          <cell r="A5535" t="str">
            <v>โรงพยาบาลส่งเสริมสุขภาพตำบลบ้านหนองแวง  ตำบลไทรเดียว</v>
          </cell>
        </row>
        <row r="5536">
          <cell r="A5536" t="str">
            <v>โรงพยาบาลส่งเสริมสุขภาพตำบลบ้านหนองแวง  ตำบลหนองแวง</v>
          </cell>
        </row>
        <row r="5537">
          <cell r="A5537" t="str">
            <v>โรงพยาบาลส่งเสริมสุขภาพตำบลบ้านหนองหมากฝ้าย  ตำบลหนองหมากฝ้าย</v>
          </cell>
        </row>
        <row r="5538">
          <cell r="A5538" t="str">
            <v>โรงพยาบาลส่งเสริมสุขภาพตำบลบ้านหนองหอย  ตำบลผักขะ</v>
          </cell>
        </row>
        <row r="5539">
          <cell r="A5539" t="str">
            <v>โรงพยาบาลส่งเสริมสุขภาพตำบลบ้านห้วยโจด</v>
          </cell>
        </row>
        <row r="5540">
          <cell r="A5540" t="str">
            <v>โรงพยาบาลส่งเสริมสุขภาพตำบลบ้านห้วยชัน  ตำบลช่องกุ่ม</v>
          </cell>
        </row>
        <row r="5541">
          <cell r="A5541" t="str">
            <v>โรงพยาบาลส่งเสริมสุขภาพตำบลบ้านห้วยเดื่อ ตำบลผักขะ</v>
          </cell>
        </row>
        <row r="5542">
          <cell r="A5542" t="str">
            <v>โรงพยาบาลส่งเสริมสุขภาพตำบลบ้านหินกอง  ตำบลไทรทอง</v>
          </cell>
        </row>
        <row r="5543">
          <cell r="A5543" t="str">
            <v>โรงพยาบาลส่งเสริมสุขภาพตำบลบ้านใหม่ศรีจำปา  ตำบลหนองหมากฝ้าย</v>
          </cell>
        </row>
        <row r="5544">
          <cell r="A5544" t="str">
            <v>โรงพยาบาลส่งเสริมสุขภาพตำบลบ้านใหม่หนองไทร</v>
          </cell>
        </row>
        <row r="5545">
          <cell r="A5545" t="str">
            <v>โรงพยาบาลส่งเสริมสุขภาพตำบลป่าไร่</v>
          </cell>
        </row>
        <row r="5546">
          <cell r="A5546" t="str">
            <v>โรงพยาบาลส่งเสริมสุขภาพตำบลผ่านศึก</v>
          </cell>
        </row>
        <row r="5547">
          <cell r="A5547" t="str">
            <v>โรงพยาบาลส่งเสริมสุขภาพตำบลไผ่งาม  ตำบลหนองม่วง</v>
          </cell>
        </row>
        <row r="5548">
          <cell r="A5548" t="str">
            <v>โรงพยาบาลส่งเสริมสุขภาพตำบลฟากห้วย</v>
          </cell>
        </row>
        <row r="5549">
          <cell r="A5549" t="str">
            <v>โรงพยาบาลส่งเสริมสุขภาพตำบลภูน้ำเกลี้ยง  ตำบลป่าไร่</v>
          </cell>
        </row>
        <row r="5550">
          <cell r="A5550" t="str">
            <v>โรงพยาบาลส่งเสริมสุขภาพตำบลมะกอก ตำบลทัพเสด็จ</v>
          </cell>
        </row>
        <row r="5551">
          <cell r="A5551" t="str">
            <v>โรงพยาบาลส่งเสริมสุขภาพตำบลเมืองไผ่</v>
          </cell>
        </row>
        <row r="5552">
          <cell r="A5552" t="str">
            <v>โรงพยาบาลส่งเสริมสุขภาพตำบลรัตนะ  ตำบลทัพไทย</v>
          </cell>
        </row>
        <row r="5553">
          <cell r="A5553" t="str">
            <v>โรงพยาบาลส่งเสริมสุขภาพตำบลราชันย์  ตำบลไทยอุดม</v>
          </cell>
        </row>
        <row r="5554">
          <cell r="A5554" t="str">
            <v>โรงพยาบาลส่งเสริมสุขภาพตำบลละลมติม ตำบลโคกสูง</v>
          </cell>
        </row>
        <row r="5555">
          <cell r="A5555" t="str">
            <v>โรงพยาบาลส่งเสริมสุขภาพตำบลลุงพู ตำบลโคกปี่ฆ้อง</v>
          </cell>
        </row>
        <row r="5556">
          <cell r="A5556" t="str">
            <v>โรงพยาบาลส่งเสริมสุขภาพตำบลศาลาลำดวน ตำบลศาลาลำดวน</v>
          </cell>
        </row>
        <row r="5557">
          <cell r="A5557" t="str">
            <v>โรงพยาบาลส่งเสริมสุขภาพตำบลแสง์ ตำบลทัพเสด็จ</v>
          </cell>
        </row>
        <row r="5558">
          <cell r="A5558" t="str">
            <v>โรงพยาบาลส่งเสริมสุขภาพตำบลหนองติม ตำบลทัพราช</v>
          </cell>
        </row>
        <row r="5559">
          <cell r="A5559" t="str">
            <v>โรงพยาบาลส่งเสริมสุขภาพตำบลหนองไทร ตำบลศาลาลำดวน</v>
          </cell>
        </row>
        <row r="5560">
          <cell r="A5560" t="str">
            <v>โรงพยาบาลส่งเสริมสุขภาพตำบลหนองปรือ</v>
          </cell>
        </row>
        <row r="5561">
          <cell r="A5561" t="str">
            <v>โรงพยาบาลส่งเสริมสุขภาพตำบลหนองผักแว่น ตำบลทัพราช</v>
          </cell>
        </row>
        <row r="5562">
          <cell r="A5562" t="str">
            <v>โรงพยาบาลส่งเสริมสุขภาพตำบลหนองม่วง ตำบลหนองม่วง</v>
          </cell>
        </row>
        <row r="5563">
          <cell r="A5563" t="str">
            <v>โรงพยาบาลส่งเสริมสุขภาพตำบลหนองมั่ง ตำบลหนองแวง</v>
          </cell>
        </row>
        <row r="5564">
          <cell r="A5564" t="str">
            <v>โรงพยาบาลส่งเสริมสุขภาพตำบลหนองแวง ตำบลหนองแวง</v>
          </cell>
        </row>
        <row r="5565">
          <cell r="A5565" t="str">
            <v>โรงพยาบาลส่งเสริมสุขภาพตำบลหนองสังข์</v>
          </cell>
        </row>
        <row r="5566">
          <cell r="A5566" t="str">
            <v>โรงพยาบาลส่งเสริมสุขภาพตำบลหนองหว้า  ตำบลหนองหว้า</v>
          </cell>
        </row>
        <row r="5567">
          <cell r="A5567" t="str">
            <v>โรงพยาบาลส่งเสริมสุขภาพตำบลหันทราย</v>
          </cell>
        </row>
        <row r="5568">
          <cell r="A5568" t="str">
            <v>โรงพยาบาลส่งเสริมสุขภาพตำบลอ่างศิลา ตำบลโนนหมากมุ่น</v>
          </cell>
        </row>
        <row r="5569">
          <cell r="A5569" t="str">
            <v>สถานีอนามัยเฉลิมพระเกียรติ 60 พรรษา นวมินทราชินี</v>
          </cell>
        </row>
        <row r="5570">
          <cell r="A5570" t="str">
            <v>สำนักงานสาธารณสุขอำเภอแก่งหางแมว</v>
          </cell>
        </row>
        <row r="5571">
          <cell r="A5571" t="str">
            <v>สำนักงานสาธารณสุขอำเภอขลุง</v>
          </cell>
        </row>
        <row r="5572">
          <cell r="A5572" t="str">
            <v>สำนักงานสาธารณสุขอำเภอคิชฌกูฏ</v>
          </cell>
        </row>
        <row r="5573">
          <cell r="A5573" t="str">
            <v>สำนักงานสาธารณสุขอำเภอท่าใหม่</v>
          </cell>
        </row>
        <row r="5574">
          <cell r="A5574" t="str">
            <v>สำนักงานสาธารณสุขอำเภอนายายอาม</v>
          </cell>
        </row>
        <row r="5575">
          <cell r="A5575" t="str">
            <v>สำนักงานสาธารณสุขอำเภอโป่งน้ำร้อน</v>
          </cell>
        </row>
        <row r="5576">
          <cell r="A5576" t="str">
            <v>สำนักงานสาธารณสุขอำเภอมะขาม</v>
          </cell>
        </row>
        <row r="5577">
          <cell r="A5577" t="str">
            <v>สำนักงานสาธารณสุขอำเภอเมืองจันทบุรี</v>
          </cell>
        </row>
        <row r="5578">
          <cell r="A5578" t="str">
            <v>สำนักงานสาธารณสุขอำเภอสอยดาว</v>
          </cell>
        </row>
        <row r="5579">
          <cell r="A5579" t="str">
            <v>สำนักงานสาธารณสุขอำเภอแหลมสิงห์</v>
          </cell>
        </row>
        <row r="5580">
          <cell r="A5580" t="str">
            <v>สำนักงานสาธารณสุขอำเภอคลองเขื่อน</v>
          </cell>
        </row>
        <row r="5581">
          <cell r="A5581" t="str">
            <v>สำนักงานสาธารณสุขอำเภอท่าตะเกียบ</v>
          </cell>
        </row>
        <row r="5582">
          <cell r="A5582" t="str">
            <v>สำนักงานสาธารณสุขอำเภอบางคล้า</v>
          </cell>
        </row>
        <row r="5583">
          <cell r="A5583" t="str">
            <v>สำนักงานสาธารณสุขอำเภอบางน้ำเปรี้ยว</v>
          </cell>
        </row>
        <row r="5584">
          <cell r="A5584" t="str">
            <v>สำนักงานสาธารณสุขอำเภอบางปะกง</v>
          </cell>
        </row>
        <row r="5585">
          <cell r="A5585" t="str">
            <v>สำนักงานสาธารณสุขอำเภอบ้านโพธิ์</v>
          </cell>
        </row>
        <row r="5586">
          <cell r="A5586" t="str">
            <v>สำนักงานสาธารณสุขอำเภอแปลงยาว</v>
          </cell>
        </row>
        <row r="5587">
          <cell r="A5587" t="str">
            <v>สำนักงานสาธารณสุขอำเภอพนมสารคาม</v>
          </cell>
        </row>
        <row r="5588">
          <cell r="A5588" t="str">
            <v>สำนักงานสาธารณสุขอำเภอเมืองฉะเชิงเทรา</v>
          </cell>
        </row>
        <row r="5589">
          <cell r="A5589" t="str">
            <v>สำนักงานสาธารณสุขอำเภอราชสาส์น</v>
          </cell>
        </row>
        <row r="5590">
          <cell r="A5590" t="str">
            <v>สำนักงานสาธารณสุขอำเภอสนามชัยเขต</v>
          </cell>
        </row>
        <row r="5591">
          <cell r="A5591" t="str">
            <v>สำนักงานสาธารณสุขอำเภอเกาะจันทร์</v>
          </cell>
        </row>
        <row r="5592">
          <cell r="A5592" t="str">
            <v>สำนักงานสาธารณสุขอำเภอเกาะสีชัง</v>
          </cell>
        </row>
        <row r="5593">
          <cell r="A5593" t="str">
            <v>สำนักงานสาธารณสุขอำเภอบ่อทอง</v>
          </cell>
        </row>
        <row r="5594">
          <cell r="A5594" t="str">
            <v>สำนักงานสาธารณสุขอำเภอบางละมุง</v>
          </cell>
        </row>
        <row r="5595">
          <cell r="A5595" t="str">
            <v>สำนักงานสาธารณสุขอำเภอบ้านบึง</v>
          </cell>
        </row>
        <row r="5596">
          <cell r="A5596" t="str">
            <v>สำนักงานสาธารณสุขอำเภอพนัสนิคม</v>
          </cell>
        </row>
        <row r="5597">
          <cell r="A5597" t="str">
            <v>สำนักงานสาธารณสุขอำเภอพานทอง</v>
          </cell>
        </row>
        <row r="5598">
          <cell r="A5598" t="str">
            <v>สำนักงานสาธารณสุขอำเภอเมืองชลบุรี</v>
          </cell>
        </row>
        <row r="5599">
          <cell r="A5599" t="str">
            <v>สำนักงานสาธารณสุขอำเภอศรีราชา</v>
          </cell>
        </row>
        <row r="5600">
          <cell r="A5600" t="str">
            <v>สำนักงานสาธารณสุขอำเภอสัตหีบ</v>
          </cell>
        </row>
        <row r="5601">
          <cell r="A5601" t="str">
            <v>สำนักงานสาธารณสุขอำเภอหนองใหญ่</v>
          </cell>
        </row>
        <row r="5602">
          <cell r="A5602" t="str">
            <v>สำนักงานสาธารณสุขอำเภอเกาะกูด</v>
          </cell>
        </row>
        <row r="5603">
          <cell r="A5603" t="str">
            <v>สำนักงานสาธารณสุขอำเภอเกาะช้าง</v>
          </cell>
        </row>
        <row r="5604">
          <cell r="A5604" t="str">
            <v>สำนักงานสาธารณสุขอำเภอเขาสมิง</v>
          </cell>
        </row>
        <row r="5605">
          <cell r="A5605" t="str">
            <v>สำนักงานสาธารณสุขอำเภอคลองใหญ่</v>
          </cell>
        </row>
        <row r="5606">
          <cell r="A5606" t="str">
            <v>สำนักงานสาธารณสุขอำเภอบ่อไร่</v>
          </cell>
        </row>
        <row r="5607">
          <cell r="A5607" t="str">
            <v>สำนักงานสาธารณสุขอำเภอเมืองตราด</v>
          </cell>
        </row>
        <row r="5608">
          <cell r="A5608" t="str">
            <v>สำนักงานสาธารณสุขอำเภอแหลมงอบ</v>
          </cell>
        </row>
        <row r="5609">
          <cell r="A5609" t="str">
            <v>สำนักงานสาธารณสุขอำเภอกบินทร์บุรี</v>
          </cell>
        </row>
        <row r="5610">
          <cell r="A5610" t="str">
            <v>สำนักงานสาธารณสุขอำเภอนาดี</v>
          </cell>
        </row>
        <row r="5611">
          <cell r="A5611" t="str">
            <v>สำนักงานสาธารณสุขอำเภอบ้านสร้าง</v>
          </cell>
        </row>
        <row r="5612">
          <cell r="A5612" t="str">
            <v>สำนักงานสาธารณสุขอำเภอประจันตคาม</v>
          </cell>
        </row>
        <row r="5613">
          <cell r="A5613" t="str">
            <v>สำนักงานสาธารณสุขอำเภอเมืองปราจีนบุรี</v>
          </cell>
        </row>
        <row r="5614">
          <cell r="A5614" t="str">
            <v>สำนักงานสาธารณสุขอำเภอศรีมหาโพธิ</v>
          </cell>
        </row>
        <row r="5615">
          <cell r="A5615" t="str">
            <v>สำนักงานสาธารณสุขอำเภอศรีมโหสถ</v>
          </cell>
        </row>
        <row r="5616">
          <cell r="A5616" t="str">
            <v>สำนักงานสาธารณสุขอำเภอแกลง</v>
          </cell>
        </row>
        <row r="5617">
          <cell r="A5617" t="str">
            <v>สำนักงานสาธารณสุขอำเภอเขาชะเมา</v>
          </cell>
        </row>
        <row r="5618">
          <cell r="A5618" t="str">
            <v>สำนักงานสาธารณสุขอำเภอนิคมพัฒนา</v>
          </cell>
        </row>
        <row r="5619">
          <cell r="A5619" t="str">
            <v>สำนักงานสาธารณสุขอำเภอบ้านค่าย</v>
          </cell>
        </row>
        <row r="5620">
          <cell r="A5620" t="str">
            <v>สำนักงานสาธารณสุขอำเภอบ้านฉาง</v>
          </cell>
        </row>
        <row r="5621">
          <cell r="A5621" t="str">
            <v>สำนักงานสาธารณสุขอำเภอปลวกแดง</v>
          </cell>
        </row>
        <row r="5622">
          <cell r="A5622" t="str">
            <v>สำนักงานสาธารณสุขอำเภอเมืองระยอง</v>
          </cell>
        </row>
        <row r="5623">
          <cell r="A5623" t="str">
            <v>สำนักงานสาธารณสุขอำเภอวังจันทร์</v>
          </cell>
        </row>
        <row r="5624">
          <cell r="A5624" t="str">
            <v>สำนักงานสาธารณสุขอำเภอบางบ่อ</v>
          </cell>
        </row>
        <row r="5625">
          <cell r="A5625" t="str">
            <v>สำนักงานสาธารณสุขอำเภอบางพลี</v>
          </cell>
        </row>
        <row r="5626">
          <cell r="A5626" t="str">
            <v>สำนักงานสาธารณสุขอำเภอบางเสาธง</v>
          </cell>
        </row>
        <row r="5627">
          <cell r="A5627" t="str">
            <v>สำนักงานสาธารณสุขอำเภอพระประแดง</v>
          </cell>
        </row>
        <row r="5628">
          <cell r="A5628" t="str">
            <v>สำนักงานสาธารณสุขอำเภอพระสมุทรเจดีย์</v>
          </cell>
        </row>
        <row r="5629">
          <cell r="A5629" t="str">
            <v>สำนักงานสาธารณสุขอำเภอเมืองสมุทรปราการ</v>
          </cell>
        </row>
        <row r="5630">
          <cell r="A5630" t="str">
            <v>สำนักงานสาธารณสุขอำเภอเขาฉกรรจ์</v>
          </cell>
        </row>
        <row r="5631">
          <cell r="A5631" t="str">
            <v>สำนักงานสาธารณสุขอำเภอคลองหาด</v>
          </cell>
        </row>
        <row r="5632">
          <cell r="A5632" t="str">
            <v>สำนักงานสาธารณสุขอำเภอโคกสูง</v>
          </cell>
        </row>
        <row r="5633">
          <cell r="A5633" t="str">
            <v>สำนักงานสาธารณสุขอำเภอตาพระยา</v>
          </cell>
        </row>
        <row r="5634">
          <cell r="A5634" t="str">
            <v>สำนักงานสาธารณสุขอำเภอเมืองสระแก้ว</v>
          </cell>
        </row>
        <row r="5635">
          <cell r="A5635" t="str">
            <v>สำนักงานสาธารณสุขอำเภอวังน้ำเย็น</v>
          </cell>
        </row>
        <row r="5636">
          <cell r="A5636" t="str">
            <v>สำนักงานสาธารณสุขอำเภอวังสมบูรณ์</v>
          </cell>
        </row>
        <row r="5637">
          <cell r="A5637" t="str">
            <v>สำนักงานสาธารณสุขอำเภอวัฒนานคร</v>
          </cell>
        </row>
        <row r="5638">
          <cell r="A5638" t="str">
            <v>สำนักงานสาธารณสุขอำเภออรัญประเทศ</v>
          </cell>
        </row>
        <row r="5639">
          <cell r="A5639" t="str">
            <v>สำนักงานสาธารณสุขจังหวัดจันทบุรี</v>
          </cell>
        </row>
        <row r="5640">
          <cell r="A5640" t="str">
            <v>สำนักงานสาธารณสุขจังหวัดฉะเชิงเทรา</v>
          </cell>
        </row>
        <row r="5641">
          <cell r="A5641" t="str">
            <v>สำนักงานสาธารณสุขจังหวัดชลบุรี</v>
          </cell>
        </row>
        <row r="5642">
          <cell r="A5642" t="str">
            <v>สำนักงานสาธารณสุขจังหวัดตราด</v>
          </cell>
        </row>
        <row r="5643">
          <cell r="A5643" t="str">
            <v>สำนักงานสาธารณสุขจังหวัดปราจีนบุรี</v>
          </cell>
        </row>
        <row r="5644">
          <cell r="A5644" t="str">
            <v>สำนักงานสาธารณสุขจังหวัดระยอง</v>
          </cell>
        </row>
        <row r="5645">
          <cell r="A5645" t="str">
            <v>สำนักงานสาธารณสุขจังหวัดสมุทรปราการ</v>
          </cell>
        </row>
        <row r="5646">
          <cell r="A5646" t="str">
            <v>สำนักงานสาธารณสุขจังหวัดสระแก้ว</v>
          </cell>
        </row>
        <row r="5647">
          <cell r="A5647" t="str">
            <v>โรงพยาบาลกาฬสินธุ์</v>
          </cell>
        </row>
        <row r="5648">
          <cell r="A5648" t="str">
            <v>โรงพยาบาลยางตลาด</v>
          </cell>
        </row>
        <row r="5649">
          <cell r="A5649" t="str">
            <v>โรงพยาบาลสมเด็จ</v>
          </cell>
        </row>
        <row r="5650">
          <cell r="A5650" t="str">
            <v>โรงพยาบาลสมเด็จพระยุพราชกุฉินารายณ์</v>
          </cell>
        </row>
        <row r="5651">
          <cell r="A5651" t="str">
            <v>โรงพยาบาลกมลาไสย</v>
          </cell>
        </row>
        <row r="5652">
          <cell r="A5652" t="str">
            <v>โรงพยาบาลเขาวง</v>
          </cell>
        </row>
        <row r="5653">
          <cell r="A5653" t="str">
            <v>โรงพยาบาลคำม่วง</v>
          </cell>
        </row>
        <row r="5654">
          <cell r="A5654" t="str">
            <v>โรงพยาบาลท่าคันโท</v>
          </cell>
        </row>
        <row r="5655">
          <cell r="A5655" t="str">
            <v>โรงพยาบาลนามน</v>
          </cell>
        </row>
        <row r="5656">
          <cell r="A5656" t="str">
            <v>โรงพยาบาลร่องคำ</v>
          </cell>
        </row>
        <row r="5657">
          <cell r="A5657" t="str">
            <v>โรงพยาบาลสหัสขันธ์</v>
          </cell>
        </row>
        <row r="5658">
          <cell r="A5658" t="str">
            <v>โรงพยาบาลสามชัย</v>
          </cell>
        </row>
        <row r="5659">
          <cell r="A5659" t="str">
            <v>โรงพยาบาลหนองกุงศรี</v>
          </cell>
        </row>
        <row r="5660">
          <cell r="A5660" t="str">
            <v>โรงพยาบาลห้วยผึ้ง</v>
          </cell>
        </row>
        <row r="5661">
          <cell r="A5661" t="str">
            <v>โรงพยาบาลห้วยเม็ก</v>
          </cell>
        </row>
        <row r="5662">
          <cell r="A5662" t="str">
            <v>โรงพยาบาลฆ้องชัย</v>
          </cell>
        </row>
        <row r="5663">
          <cell r="A5663" t="str">
            <v>โรงพยาบาลดอนจาน</v>
          </cell>
        </row>
        <row r="5664">
          <cell r="A5664" t="str">
            <v>โรงพยาบาลนาคู</v>
          </cell>
        </row>
        <row r="5665">
          <cell r="A5665" t="str">
            <v>โรงพยาบาลขอนแก่น</v>
          </cell>
        </row>
        <row r="5666">
          <cell r="A5666" t="str">
            <v>โรงพยาบาลชุมแพ</v>
          </cell>
        </row>
        <row r="5667">
          <cell r="A5667" t="str">
            <v>โรงพยาบาลสิรินธร(ภาคตะวันออกเฉียงเหนือ)</v>
          </cell>
        </row>
        <row r="5668">
          <cell r="A5668" t="str">
            <v>โรงพยาบาลน้ำพอง</v>
          </cell>
        </row>
        <row r="5669">
          <cell r="A5669" t="str">
            <v>โรงพยาบาลบ้านไผ่</v>
          </cell>
        </row>
        <row r="5670">
          <cell r="A5670" t="str">
            <v>โรงพยาบาลพล</v>
          </cell>
        </row>
        <row r="5671">
          <cell r="A5671" t="str">
            <v>โรงพยาบาลสมเด็จพระยุพราชกระนวน</v>
          </cell>
        </row>
        <row r="5672">
          <cell r="A5672" t="str">
            <v>โรงพยาบาลภูเวียง</v>
          </cell>
        </row>
        <row r="5673">
          <cell r="A5673" t="str">
            <v>โรงพยาบาลมัญจาคีรี</v>
          </cell>
        </row>
        <row r="5674">
          <cell r="A5674" t="str">
            <v>โรงพยาบาลหนองเรือ</v>
          </cell>
        </row>
        <row r="5675">
          <cell r="A5675" t="str">
            <v>โรงพยาบาลหนองสองห้อง</v>
          </cell>
        </row>
        <row r="5676">
          <cell r="A5676" t="str">
            <v>โรงพยาบาลเขาสวนกวาง</v>
          </cell>
        </row>
        <row r="5677">
          <cell r="A5677" t="str">
            <v>โรงพยาบาลชนบท</v>
          </cell>
        </row>
        <row r="5678">
          <cell r="A5678" t="str">
            <v>โรงพยาบาลซำสูง</v>
          </cell>
        </row>
        <row r="5679">
          <cell r="A5679" t="str">
            <v>โรงพยาบาลบ้านฝาง</v>
          </cell>
        </row>
        <row r="5680">
          <cell r="A5680" t="str">
            <v>โรงพยาบาลเปือยน้อย</v>
          </cell>
        </row>
        <row r="5681">
          <cell r="A5681" t="str">
            <v>โรงพยาบาลพระยืน</v>
          </cell>
        </row>
        <row r="5682">
          <cell r="A5682" t="str">
            <v>โรงพยาบาลภูผาม่าน</v>
          </cell>
        </row>
        <row r="5683">
          <cell r="A5683" t="str">
            <v>โรงพยาบาลแวงน้อย</v>
          </cell>
        </row>
        <row r="5684">
          <cell r="A5684" t="str">
            <v>โรงพยาบาลแวงใหญ่</v>
          </cell>
        </row>
        <row r="5685">
          <cell r="A5685" t="str">
            <v>โรงพยาบาลสีชมพู</v>
          </cell>
        </row>
        <row r="5686">
          <cell r="A5686" t="str">
            <v>โรงพยาบาลอุบลรัตน์</v>
          </cell>
        </row>
        <row r="5687">
          <cell r="A5687" t="str">
            <v>โรงพยาบาลโคกโพธิ์ไชย</v>
          </cell>
        </row>
        <row r="5688">
          <cell r="A5688" t="str">
            <v>โรงพยาบาลโนนศิลา</v>
          </cell>
        </row>
        <row r="5689">
          <cell r="A5689" t="str">
            <v>โรงพยาบาลเวียงเก่า</v>
          </cell>
        </row>
        <row r="5690">
          <cell r="A5690" t="str">
            <v>โรงพยาบาลหนองนาคำ</v>
          </cell>
        </row>
        <row r="5691">
          <cell r="A5691" t="str">
            <v>โรงพยาบาลมหาสารคาม</v>
          </cell>
        </row>
        <row r="5692">
          <cell r="A5692" t="str">
            <v>โรงพยาบาลบรบือ</v>
          </cell>
        </row>
        <row r="5693">
          <cell r="A5693" t="str">
            <v>โรงพยาบาลพยัคฆภูมิพิสัย</v>
          </cell>
        </row>
        <row r="5694">
          <cell r="A5694" t="str">
            <v>โรงพยาบาลวาปีปทุม</v>
          </cell>
        </row>
        <row r="5695">
          <cell r="A5695" t="str">
            <v>โรงพยาบาลโกสุมพิสัย</v>
          </cell>
        </row>
        <row r="5696">
          <cell r="A5696" t="str">
            <v>โรงพยาบาลกันทรวิชัย</v>
          </cell>
        </row>
        <row r="5697">
          <cell r="A5697" t="str">
            <v>โรงพยาบาลแกดำ</v>
          </cell>
        </row>
        <row r="5698">
          <cell r="A5698" t="str">
            <v>โรงพยาบาลเชียงยืน</v>
          </cell>
        </row>
        <row r="5699">
          <cell r="A5699" t="str">
            <v>โรงพยาบาลนาเชือก</v>
          </cell>
        </row>
        <row r="5700">
          <cell r="A5700" t="str">
            <v>โรงพยาบาลนาดูน</v>
          </cell>
        </row>
        <row r="5701">
          <cell r="A5701" t="str">
            <v>โรงพยาบาลยางสีสุราช</v>
          </cell>
        </row>
        <row r="5702">
          <cell r="A5702" t="str">
            <v>โรงพยาบาลกุดรัง</v>
          </cell>
        </row>
        <row r="5703">
          <cell r="A5703" t="str">
            <v>โรงพยาบาลชื่นชม</v>
          </cell>
        </row>
        <row r="5704">
          <cell r="A5704" t="str">
            <v>โรงพยาบาลร้อยเอ็ด</v>
          </cell>
        </row>
        <row r="5705">
          <cell r="A5705" t="str">
            <v>โรงพยาบาลเกษตรวิสัย</v>
          </cell>
        </row>
        <row r="5706">
          <cell r="A5706" t="str">
            <v>โรงพยาบาลโพนทอง</v>
          </cell>
        </row>
        <row r="5707">
          <cell r="A5707" t="str">
            <v>โรงพยาบาลสุวรรณภูมิ</v>
          </cell>
        </row>
        <row r="5708">
          <cell r="A5708" t="str">
            <v>โรงพยาบาลเสลภูมิ</v>
          </cell>
        </row>
        <row r="5709">
          <cell r="A5709" t="str">
            <v>โรงพยาบาลพนมไพร</v>
          </cell>
        </row>
        <row r="5710">
          <cell r="A5710" t="str">
            <v>โรงพยาบาลจตุรพักตรพิมาน</v>
          </cell>
        </row>
        <row r="5711">
          <cell r="A5711" t="str">
            <v>โรงพยาบาลจังหาร</v>
          </cell>
        </row>
        <row r="5712">
          <cell r="A5712" t="str">
            <v>โรงพยาบาลธวัชบุรี</v>
          </cell>
        </row>
        <row r="5713">
          <cell r="A5713" t="str">
            <v>โรงพยาบาลปทุมรัตต์</v>
          </cell>
        </row>
        <row r="5714">
          <cell r="A5714" t="str">
            <v>โรงพยาบาลโพธิ์ชัย</v>
          </cell>
        </row>
        <row r="5715">
          <cell r="A5715" t="str">
            <v>โรงพยาบาลโพนทราย</v>
          </cell>
        </row>
        <row r="5716">
          <cell r="A5716" t="str">
            <v>โรงพยาบาลเมยวดี</v>
          </cell>
        </row>
        <row r="5717">
          <cell r="A5717" t="str">
            <v>โรงพยาบาลเมืองสรวง</v>
          </cell>
        </row>
        <row r="5718">
          <cell r="A5718" t="str">
            <v>โรงพยาบาลศรีสมเด็จ</v>
          </cell>
        </row>
        <row r="5719">
          <cell r="A5719" t="str">
            <v>โรงพยาบาลหนองพอก</v>
          </cell>
        </row>
        <row r="5720">
          <cell r="A5720" t="str">
            <v>โรงพยาบาลอาจสามารถ</v>
          </cell>
        </row>
        <row r="5721">
          <cell r="A5721" t="str">
            <v>โรงพยาบาลเชียงขวัญ</v>
          </cell>
        </row>
        <row r="5722">
          <cell r="A5722" t="str">
            <v>โรงพยาบาลทุ่งเขาหลวง</v>
          </cell>
        </row>
        <row r="5723">
          <cell r="A5723" t="str">
            <v>โรงพยาบาลหนองฮี</v>
          </cell>
        </row>
        <row r="5724">
          <cell r="A5724" t="str">
            <v>โรงพยาบาลส่งเสริมสุขภาพตำบลแก้งนคร</v>
          </cell>
        </row>
        <row r="5725">
          <cell r="A5725" t="str">
            <v>โรงพยาบาลส่งเสริมสุขภาพตำบลโนนชัย</v>
          </cell>
        </row>
        <row r="5726">
          <cell r="A5726" t="str">
            <v>โรงพยาบาลส่งเสริมสุขภาพตำบลโนนสว่าง</v>
          </cell>
        </row>
        <row r="5727">
          <cell r="A5727" t="str">
            <v>โรงพยาบาลส่งเสริมสุขภาพตำบลบ้านกอก</v>
          </cell>
        </row>
        <row r="5728">
          <cell r="A5728" t="str">
            <v>โรงพยาบาลส่งเสริมสุขภาพตำบลบ้านกุงเก่า</v>
          </cell>
        </row>
        <row r="5729">
          <cell r="A5729" t="str">
            <v>โรงพยาบาลส่งเสริมสุขภาพตำบลบ้านกุดครอง</v>
          </cell>
        </row>
        <row r="5730">
          <cell r="A5730" t="str">
            <v>โรงพยาบาลส่งเสริมสุขภาพตำบลบ้านกุดค้าว</v>
          </cell>
        </row>
        <row r="5731">
          <cell r="A5731" t="str">
            <v>โรงพยาบาลส่งเสริมสุขภาพตำบลบ้านกุดจิก</v>
          </cell>
        </row>
        <row r="5732">
          <cell r="A5732" t="str">
            <v>โรงพยาบาลส่งเสริมสุขภาพตำบลบ้านกุดโดน</v>
          </cell>
        </row>
        <row r="5733">
          <cell r="A5733" t="str">
            <v>โรงพยาบาลส่งเสริมสุขภาพตำบลบ้านกุดบอด</v>
          </cell>
        </row>
        <row r="5734">
          <cell r="A5734" t="str">
            <v>โรงพยาบาลส่งเสริมสุขภาพตำบลบ้านกุดฝั่งแดง</v>
          </cell>
        </row>
        <row r="5735">
          <cell r="A5735" t="str">
            <v>โรงพยาบาลส่งเสริมสุขภาพตำบลบ้านกุดหว้า</v>
          </cell>
        </row>
        <row r="5736">
          <cell r="A5736" t="str">
            <v>โรงพยาบาลส่งเสริมสุขภาพตำบลบ้านแก</v>
          </cell>
        </row>
        <row r="5737">
          <cell r="A5737" t="str">
            <v>โรงพยาบาลส่งเสริมสุขภาพตำบลบ้านแกเปะ</v>
          </cell>
        </row>
        <row r="5738">
          <cell r="A5738" t="str">
            <v>โรงพยาบาลส่งเสริมสุขภาพตำบลบ้านขมิ้น</v>
          </cell>
        </row>
        <row r="5739">
          <cell r="A5739" t="str">
            <v>โรงพยาบาลส่งเสริมสุขภาพตำบลบ้านขาม</v>
          </cell>
        </row>
        <row r="5740">
          <cell r="A5740" t="str">
            <v>โรงพยาบาลส่งเสริมสุขภาพตำบลบ้านข้าวหลาม</v>
          </cell>
        </row>
        <row r="5741">
          <cell r="A5741" t="str">
            <v>โรงพยาบาลส่งเสริมสุขภาพตำบลบ้านคงอุดม</v>
          </cell>
        </row>
        <row r="5742">
          <cell r="A5742" t="str">
            <v>โรงพยาบาลส่งเสริมสุขภาพตำบลบ้านค้อพัฒนา</v>
          </cell>
        </row>
        <row r="5743">
          <cell r="A5743" t="str">
            <v>โรงพยาบาลส่งเสริมสุขภาพตำบลบ้านคำบง</v>
          </cell>
        </row>
        <row r="5744">
          <cell r="A5744" t="str">
            <v>โรงพยาบาลส่งเสริมสุขภาพตำบลบ้านคำไผ่</v>
          </cell>
        </row>
        <row r="5745">
          <cell r="A5745" t="str">
            <v>โรงพยาบาลส่งเสริมสุขภาพตำบลบ้านคำลือชา</v>
          </cell>
        </row>
        <row r="5746">
          <cell r="A5746" t="str">
            <v>โรงพยาบาลส่งเสริมสุขภาพตำบลบ้านคำสร้างเที่ยง</v>
          </cell>
        </row>
        <row r="5747">
          <cell r="A5747" t="str">
            <v>โรงพยาบาลส่งเสริมสุขภาพตำบลบ้านคำหอม</v>
          </cell>
        </row>
        <row r="5748">
          <cell r="A5748" t="str">
            <v>โรงพยาบาลส่งเสริมสุขภาพตำบลบ้านคำเหมือดแก้ว</v>
          </cell>
        </row>
        <row r="5749">
          <cell r="A5749" t="str">
            <v>โรงพยาบาลส่งเสริมสุขภาพตำบลบ้านคำใหญ่</v>
          </cell>
        </row>
        <row r="5750">
          <cell r="A5750" t="str">
            <v>โรงพยาบาลส่งเสริมสุขภาพตำบลบ้านคำไฮ</v>
          </cell>
        </row>
        <row r="5751">
          <cell r="A5751" t="str">
            <v>โรงพยาบาลส่งเสริมสุขภาพตำบลบ้านคุย</v>
          </cell>
        </row>
        <row r="5752">
          <cell r="A5752" t="str">
            <v>โรงพยาบาลส่งเสริมสุขภาพตำบลบ้านโคกก่อง</v>
          </cell>
        </row>
        <row r="5753">
          <cell r="A5753" t="str">
            <v>โรงพยาบาลส่งเสริมสุขภาพตำบลบ้านโคกประสิทธิ์</v>
          </cell>
        </row>
        <row r="5754">
          <cell r="A5754" t="str">
            <v>โรงพยาบาลส่งเสริมสุขภาพตำบลบ้านโคกศรี</v>
          </cell>
        </row>
        <row r="5755">
          <cell r="A5755" t="str">
            <v>โรงพยาบาลส่งเสริมสุขภาพตำบลบ้านโคกศรี</v>
          </cell>
        </row>
        <row r="5756">
          <cell r="A5756" t="str">
            <v>โรงพยาบาลส่งเสริมสุขภาพตำบลบ้านโคกใหญ่</v>
          </cell>
        </row>
        <row r="5757">
          <cell r="A5757" t="str">
            <v>โรงพยาบาลส่งเสริมสุขภาพตำบลบ้านไค้นุ่น</v>
          </cell>
        </row>
        <row r="5758">
          <cell r="A5758" t="str">
            <v>โรงพยาบาลส่งเสริมสุขภาพตำบลบ้านจอมศรี</v>
          </cell>
        </row>
        <row r="5759">
          <cell r="A5759" t="str">
            <v>โรงพยาบาลส่งเสริมสุขภาพตำบลบ้านจาน</v>
          </cell>
        </row>
        <row r="5760">
          <cell r="A5760" t="str">
            <v>โรงพยาบาลส่งเสริมสุขภาพตำบลบ้านแจนแลน</v>
          </cell>
        </row>
        <row r="5761">
          <cell r="A5761" t="str">
            <v>โรงพยาบาลส่งเสริมสุขภาพตำบลบ้านเชียงเครือ</v>
          </cell>
        </row>
        <row r="5762">
          <cell r="A5762" t="str">
            <v>โรงพยาบาลส่งเสริมสุขภาพตำบลบ้านดงกลาง</v>
          </cell>
        </row>
        <row r="5763">
          <cell r="A5763" t="str">
            <v>โรงพยาบาลส่งเสริมสุขภาพตำบลบ้านดงบัง</v>
          </cell>
        </row>
        <row r="5764">
          <cell r="A5764" t="str">
            <v>โรงพยาบาลส่งเสริมสุขภาพตำบลบ้านดงเมือง</v>
          </cell>
        </row>
        <row r="5765">
          <cell r="A5765" t="str">
            <v>โรงพยาบาลส่งเสริมสุขภาพตำบลบ้านดงสมบูรณ์</v>
          </cell>
        </row>
        <row r="5766">
          <cell r="A5766" t="str">
            <v>โรงพยาบาลส่งเสริมสุขภาพตำบลบ้านดงสวนพัฒนา</v>
          </cell>
        </row>
        <row r="5767">
          <cell r="A5767" t="str">
            <v>โรงพยาบาลส่งเสริมสุขภาพตำบลบ้านดงสว่าง</v>
          </cell>
        </row>
        <row r="5768">
          <cell r="A5768" t="str">
            <v>โรงพยาบาลส่งเสริมสุขภาพตำบลบ้านดอนยานาง</v>
          </cell>
        </row>
        <row r="5769">
          <cell r="A5769" t="str">
            <v>โรงพยาบาลส่งเสริมสุขภาพตำบลบ้านดินจี่</v>
          </cell>
        </row>
        <row r="5770">
          <cell r="A5770" t="str">
            <v>โรงพยาบาลส่งเสริมสุขภาพตำบลบ้านต้อน</v>
          </cell>
        </row>
        <row r="5771">
          <cell r="A5771" t="str">
            <v>โรงพยาบาลส่งเสริมสุขภาพตำบลบ้านตูม</v>
          </cell>
        </row>
        <row r="5772">
          <cell r="A5772" t="str">
            <v>โรงพยาบาลส่งเสริมสุขภาพตำบลบ้านทรายทอง</v>
          </cell>
        </row>
        <row r="5773">
          <cell r="A5773" t="str">
            <v>โรงพยาบาลส่งเสริมสุขภาพตำบลบ้านท่าไคร้</v>
          </cell>
        </row>
        <row r="5774">
          <cell r="A5774" t="str">
            <v>โรงพยาบาลส่งเสริมสุขภาพตำบลบ้านท่าไคร้</v>
          </cell>
        </row>
        <row r="5775">
          <cell r="A5775" t="str">
            <v>โรงพยาบาลส่งเสริมสุขภาพตำบลบ้านท่าเพลิง</v>
          </cell>
        </row>
        <row r="5776">
          <cell r="A5776" t="str">
            <v>โรงพยาบาลส่งเสริมสุขภาพตำบลบ้านท่าเยื่อม</v>
          </cell>
        </row>
        <row r="5777">
          <cell r="A5777" t="str">
            <v>โรงพยาบาลส่งเสริมสุขภาพตำบลบ้านนาโก</v>
          </cell>
        </row>
        <row r="5778">
          <cell r="A5778" t="str">
            <v>โรงพยาบาลส่งเสริมสุขภาพตำบลบ้านนาคู</v>
          </cell>
        </row>
        <row r="5779">
          <cell r="A5779" t="str">
            <v>โรงพยาบาลส่งเสริมสุขภาพตำบลบ้านนางาม</v>
          </cell>
        </row>
        <row r="5780">
          <cell r="A5780" t="str">
            <v>โรงพยาบาลส่งเสริมสุขภาพตำบลบ้านนาจารย์</v>
          </cell>
        </row>
        <row r="5781">
          <cell r="A5781" t="str">
            <v>โรงพยาบาลส่งเสริมสุขภาพตำบลบ้านนาจำปา</v>
          </cell>
        </row>
        <row r="5782">
          <cell r="A5782" t="str">
            <v>โรงพยาบาลส่งเสริมสุขภาพตำบลบ้านนาเชือก</v>
          </cell>
        </row>
        <row r="5783">
          <cell r="A5783" t="str">
            <v>โรงพยาบาลส่งเสริมสุขภาพตำบลบ้านนาตาล</v>
          </cell>
        </row>
        <row r="5784">
          <cell r="A5784" t="str">
            <v>โรงพยาบาลส่งเสริมสุขภาพตำบลบ้านนาตาหลิ่ว</v>
          </cell>
        </row>
        <row r="5785">
          <cell r="A5785" t="str">
            <v>โรงพยาบาลส่งเสริมสุขภาพตำบลบ้านนาบอน</v>
          </cell>
        </row>
        <row r="5786">
          <cell r="A5786" t="str">
            <v>โรงพยาบาลส่งเสริมสุขภาพตำบลบ้านนามล</v>
          </cell>
        </row>
        <row r="5787">
          <cell r="A5787" t="str">
            <v>โรงพยาบาลส่งเสริมสุขภาพตำบลบ้านนามะเขือ</v>
          </cell>
        </row>
        <row r="5788">
          <cell r="A5788" t="str">
            <v>โรงพยาบาลส่งเสริมสุขภาพตำบลบ้านนาเรียง</v>
          </cell>
        </row>
        <row r="5789">
          <cell r="A5789" t="str">
            <v>โรงพยาบาลส่งเสริมสุขภาพตำบลบ้านนาสีนวล</v>
          </cell>
        </row>
        <row r="5790">
          <cell r="A5790" t="str">
            <v>โรงพยาบาลส่งเสริมสุขภาพตำบลบ้านน้ำบุ่น</v>
          </cell>
        </row>
        <row r="5791">
          <cell r="A5791" t="str">
            <v>โรงพยาบาลส่งเสริมสุขภาพตำบลบ้านโนนขี้ควง</v>
          </cell>
        </row>
        <row r="5792">
          <cell r="A5792" t="str">
            <v>โรงพยาบาลส่งเสริมสุขภาพตำบลบ้านโนนเขวา</v>
          </cell>
        </row>
        <row r="5793">
          <cell r="A5793" t="str">
            <v>โรงพยาบาลส่งเสริมสุขภาพตำบลบ้านโนนแดง</v>
          </cell>
        </row>
        <row r="5794">
          <cell r="A5794" t="str">
            <v>โรงพยาบาลส่งเสริมสุขภาพตำบลบ้านโนนทัน</v>
          </cell>
        </row>
        <row r="5795">
          <cell r="A5795" t="str">
            <v>โรงพยาบาลส่งเสริมสุขภาพตำบลบ้านโนนน้ำเกลี้ยง</v>
          </cell>
        </row>
        <row r="5796">
          <cell r="A5796" t="str">
            <v>โรงพยาบาลส่งเสริมสุขภาพตำบลบ้านโนนแพง</v>
          </cell>
        </row>
        <row r="5797">
          <cell r="A5797" t="str">
            <v>โรงพยาบาลส่งเสริมสุขภาพตำบลบ้านโนนฟองแก้ว</v>
          </cell>
        </row>
        <row r="5798">
          <cell r="A5798" t="str">
            <v>โรงพยาบาลส่งเสริมสุขภาพตำบลบ้านโนนศรีสวัสดิ์</v>
          </cell>
        </row>
        <row r="5799">
          <cell r="A5799" t="str">
            <v>โรงพยาบาลส่งเสริมสุขภาพตำบลบ้านโนนศิลาเลิง</v>
          </cell>
        </row>
        <row r="5800">
          <cell r="A5800" t="str">
            <v>โรงพยาบาลส่งเสริมสุขภาพตำบลบ้านโนนสมบูรณ์</v>
          </cell>
        </row>
        <row r="5801">
          <cell r="A5801" t="str">
            <v>โรงพยาบาลส่งเสริมสุขภาพตำบลบ้านโนนสวาง</v>
          </cell>
        </row>
        <row r="5802">
          <cell r="A5802" t="str">
            <v>โรงพยาบาลส่งเสริมสุขภาพตำบลบ้านโนนสูง</v>
          </cell>
        </row>
        <row r="5803">
          <cell r="A5803" t="str">
            <v>โรงพยาบาลส่งเสริมสุขภาพตำบลบ้านโนนแหลมทอง</v>
          </cell>
        </row>
        <row r="5804">
          <cell r="A5804" t="str">
            <v>โรงพยาบาลส่งเสริมสุขภาพตำบลบ้านบ่อ</v>
          </cell>
        </row>
        <row r="5805">
          <cell r="A5805" t="str">
            <v>โรงพยาบาลส่งเสริมสุขภาพตำบลบ้านบอน</v>
          </cell>
        </row>
        <row r="5806">
          <cell r="A5806" t="str">
            <v>โรงพยาบาลส่งเสริมสุขภาพตำบลบ้านบาก</v>
          </cell>
        </row>
        <row r="5807">
          <cell r="A5807" t="str">
            <v>โรงพยาบาลส่งเสริมสุขภาพตำบลบ้านบึง</v>
          </cell>
        </row>
        <row r="5808">
          <cell r="A5808" t="str">
            <v>โรงพยาบาลส่งเสริมสุขภาพตำบลบ้านปอแดง</v>
          </cell>
        </row>
        <row r="5809">
          <cell r="A5809" t="str">
            <v>โรงพยาบาลส่งเสริมสุขภาพตำบลบ้านฝายแตก</v>
          </cell>
        </row>
        <row r="5810">
          <cell r="A5810" t="str">
            <v>โรงพยาบาลส่งเสริมสุขภาพตำบลบ้านพิมูล</v>
          </cell>
        </row>
        <row r="5811">
          <cell r="A5811" t="str">
            <v>โรงพยาบาลส่งเสริมสุขภาพตำบลบ้านโพน</v>
          </cell>
        </row>
        <row r="5812">
          <cell r="A5812" t="str">
            <v>โรงพยาบาลส่งเสริมสุขภาพตำบลบ้านโพนทอง</v>
          </cell>
        </row>
        <row r="5813">
          <cell r="A5813" t="str">
            <v>โรงพยาบาลส่งเสริมสุขภาพตำบลบ้านโพนสวาง</v>
          </cell>
        </row>
        <row r="5814">
          <cell r="A5814" t="str">
            <v>โรงพยาบาลส่งเสริมสุขภาพตำบลบ้านภูแล่นช้าง</v>
          </cell>
        </row>
        <row r="5815">
          <cell r="A5815" t="str">
            <v>โรงพยาบาลส่งเสริมสุขภาพตำบลบ้านภูฮัง</v>
          </cell>
        </row>
        <row r="5816">
          <cell r="A5816" t="str">
            <v>โรงพยาบาลส่งเสริมสุขภาพตำบลบ้านม่วงกุญชร</v>
          </cell>
        </row>
        <row r="5817">
          <cell r="A5817" t="str">
            <v>โรงพยาบาลส่งเสริมสุขภาพตำบลบ้านม่วงนา</v>
          </cell>
        </row>
        <row r="5818">
          <cell r="A5818" t="str">
            <v>โรงพยาบาลส่งเสริมสุขภาพตำบลบ้านมหาไชย</v>
          </cell>
        </row>
        <row r="5819">
          <cell r="A5819" t="str">
            <v>โรงพยาบาลส่งเสริมสุขภาพตำบลบ้านยอดแกง</v>
          </cell>
        </row>
        <row r="5820">
          <cell r="A5820" t="str">
            <v>โรงพยาบาลส่งเสริมสุขภาพตำบลบ้านยางอุ้ม</v>
          </cell>
        </row>
        <row r="5821">
          <cell r="A5821" t="str">
            <v>โรงพยาบาลส่งเสริมสุขภาพตำบลบ้านสงเปลื่อย</v>
          </cell>
        </row>
        <row r="5822">
          <cell r="A5822" t="str">
            <v>โรงพยาบาลส่งเสริมสุขภาพตำบลบ้านส้มป่อย</v>
          </cell>
        </row>
        <row r="5823">
          <cell r="A5823" t="str">
            <v>โรงพยาบาลส่งเสริมสุขภาพตำบลบ้านสร้างแก้ว</v>
          </cell>
        </row>
        <row r="5824">
          <cell r="A5824" t="str">
            <v>โรงพยาบาลส่งเสริมสุขภาพตำบลบ้านสวนโคก</v>
          </cell>
        </row>
        <row r="5825">
          <cell r="A5825" t="str">
            <v>โรงพยาบาลส่งเสริมสุขภาพตำบลบ้านสวนผึ้ง</v>
          </cell>
        </row>
        <row r="5826">
          <cell r="A5826" t="str">
            <v>โรงพยาบาลส่งเสริมสุขภาพตำบลบ้านสะอาดไชยศรี</v>
          </cell>
        </row>
        <row r="5827">
          <cell r="A5827" t="str">
            <v>โรงพยาบาลส่งเสริมสุขภาพตำบลบ้านสะอาดนาทม</v>
          </cell>
        </row>
        <row r="5828">
          <cell r="A5828" t="str">
            <v>โรงพยาบาลส่งเสริมสุขภาพตำบลบ้านสันติสุข</v>
          </cell>
        </row>
        <row r="5829">
          <cell r="A5829" t="str">
            <v>โรงพยาบาลส่งเสริมสุขภาพตำบลบ้านสูงเนิน</v>
          </cell>
        </row>
        <row r="5830">
          <cell r="A5830" t="str">
            <v>โรงพยาบาลส่งเสริมสุขภาพตำบลบ้านเสียว</v>
          </cell>
        </row>
        <row r="5831">
          <cell r="A5831" t="str">
            <v>โรงพยาบาลส่งเสริมสุขภาพตำบลบ้านแสนสุข</v>
          </cell>
        </row>
        <row r="5832">
          <cell r="A5832" t="str">
            <v>โรงพยาบาลส่งเสริมสุขภาพตำบลบ้านหนองกุง</v>
          </cell>
        </row>
        <row r="5833">
          <cell r="A5833" t="str">
            <v>โรงพยาบาลส่งเสริมสุขภาพตำบลบ้านหนองกุงน้อย</v>
          </cell>
        </row>
        <row r="5834">
          <cell r="A5834" t="str">
            <v>โรงพยาบาลส่งเสริมสุขภาพตำบลบ้านหนองกุงเผือก</v>
          </cell>
        </row>
        <row r="5835">
          <cell r="A5835" t="str">
            <v>โรงพยาบาลส่งเสริมสุขภาพตำบลบ้านหนองช้าง</v>
          </cell>
        </row>
        <row r="5836">
          <cell r="A5836" t="str">
            <v>โรงพยาบาลส่งเสริมสุขภาพตำบลบ้านหนองชุมแสง</v>
          </cell>
        </row>
        <row r="5837">
          <cell r="A5837" t="str">
            <v>โรงพยาบาลส่งเสริมสุขภาพตำบลบ้านหนองแซง</v>
          </cell>
        </row>
        <row r="5838">
          <cell r="A5838" t="str">
            <v>โรงพยาบาลส่งเสริมสุขภาพตำบลบ้านหนองแซง</v>
          </cell>
        </row>
        <row r="5839">
          <cell r="A5839" t="str">
            <v>โรงพยาบาลส่งเสริมสุขภาพตำบลบ้านหนองตอกแป้น</v>
          </cell>
        </row>
        <row r="5840">
          <cell r="A5840" t="str">
            <v>โรงพยาบาลส่งเสริมสุขภาพตำบลบ้านหนองบัว</v>
          </cell>
        </row>
        <row r="5841">
          <cell r="A5841" t="str">
            <v>โรงพยาบาลส่งเสริมสุขภาพตำบลบ้านหนองบัว</v>
          </cell>
        </row>
        <row r="5842">
          <cell r="A5842" t="str">
            <v>โรงพยาบาลส่งเสริมสุขภาพตำบลบ้านหนองบัว</v>
          </cell>
        </row>
        <row r="5843">
          <cell r="A5843" t="str">
            <v>โรงพยาบาลส่งเสริมสุขภาพตำบลบ้านหนองบัว</v>
          </cell>
        </row>
        <row r="5844">
          <cell r="A5844" t="str">
            <v>โรงพยาบาลส่งเสริมสุขภาพตำบลบ้านหนองบัวโดน</v>
          </cell>
        </row>
        <row r="5845">
          <cell r="A5845" t="str">
            <v>โรงพยาบาลส่งเสริมสุขภาพตำบลบ้านหนองบัวทอง</v>
          </cell>
        </row>
        <row r="5846">
          <cell r="A5846" t="str">
            <v>โรงพยาบาลส่งเสริมสุขภาพตำบลบ้านหนองบัวใน</v>
          </cell>
        </row>
        <row r="5847">
          <cell r="A5847" t="str">
            <v>โรงพยาบาลส่งเสริมสุขภาพตำบลบ้านหนองแปน</v>
          </cell>
        </row>
        <row r="5848">
          <cell r="A5848" t="str">
            <v>โรงพยาบาลส่งเสริมสุขภาพตำบลบ้านหนองผือ</v>
          </cell>
        </row>
        <row r="5849">
          <cell r="A5849" t="str">
            <v>โรงพยาบาลส่งเสริมสุขภาพตำบลบ้านหนองไผ่</v>
          </cell>
        </row>
        <row r="5850">
          <cell r="A5850" t="str">
            <v>โรงพยาบาลส่งเสริมสุขภาพตำบลบ้านหนองโพน</v>
          </cell>
        </row>
        <row r="5851">
          <cell r="A5851" t="str">
            <v>โรงพยาบาลส่งเสริมสุขภาพตำบลบ้านหนองแวงใต้</v>
          </cell>
        </row>
        <row r="5852">
          <cell r="A5852" t="str">
            <v>โรงพยาบาลส่งเสริมสุขภาพตำบลบ้านหนองแวงใหญ่</v>
          </cell>
        </row>
        <row r="5853">
          <cell r="A5853" t="str">
            <v>โรงพยาบาลส่งเสริมสุขภาพตำบลบ้านหนองสรวง</v>
          </cell>
        </row>
        <row r="5854">
          <cell r="A5854" t="str">
            <v>โรงพยาบาลส่งเสริมสุขภาพตำบลบ้านหนองสอ</v>
          </cell>
        </row>
        <row r="5855">
          <cell r="A5855" t="str">
            <v>โรงพยาบาลส่งเสริมสุขภาพตำบลบ้านหนองแสง</v>
          </cell>
        </row>
        <row r="5856">
          <cell r="A5856" t="str">
            <v>โรงพยาบาลส่งเสริมสุขภาพตำบลบ้านหนองแสง</v>
          </cell>
        </row>
        <row r="5857">
          <cell r="A5857" t="str">
            <v>โรงพยาบาลส่งเสริมสุขภาพตำบลบ้านหนองห้าง</v>
          </cell>
        </row>
        <row r="5858">
          <cell r="A5858" t="str">
            <v>โรงพยาบาลส่งเสริมสุขภาพตำบลบ้านหนองหิน</v>
          </cell>
        </row>
        <row r="5859">
          <cell r="A5859" t="str">
            <v>โรงพยาบาลส่งเสริมสุขภาพตำบลบ้านหนองอิเฒ่า</v>
          </cell>
        </row>
        <row r="5860">
          <cell r="A5860" t="str">
            <v>โรงพยาบาลส่งเสริมสุขภาพตำบลบ้านหนองอีบุตร</v>
          </cell>
        </row>
        <row r="5861">
          <cell r="A5861" t="str">
            <v>โรงพยาบาลส่งเสริมสุขภาพตำบลบ้านหมูม่น</v>
          </cell>
        </row>
        <row r="5862">
          <cell r="A5862" t="str">
            <v>โรงพยาบาลส่งเสริมสุขภาพตำบลบ้านห้วยเตย</v>
          </cell>
        </row>
        <row r="5863">
          <cell r="A5863" t="str">
            <v>โรงพยาบาลส่งเสริมสุขภาพตำบลบ้านห้วยมะทอ</v>
          </cell>
        </row>
        <row r="5864">
          <cell r="A5864" t="str">
            <v>โรงพยาบาลส่งเสริมสุขภาพตำบลบ้านห้วยยางดง</v>
          </cell>
        </row>
        <row r="5865">
          <cell r="A5865" t="str">
            <v>โรงพยาบาลส่งเสริมสุขภาพตำบลบ้านหว้านพัฒนา</v>
          </cell>
        </row>
        <row r="5866">
          <cell r="A5866" t="str">
            <v>โรงพยาบาลส่งเสริมสุขภาพตำบลบ้านหัวงัง</v>
          </cell>
        </row>
        <row r="5867">
          <cell r="A5867" t="str">
            <v>โรงพยาบาลส่งเสริมสุขภาพตำบลบ้านหัวนาคำ</v>
          </cell>
        </row>
        <row r="5868">
          <cell r="A5868" t="str">
            <v>โรงพยาบาลส่งเสริมสุขภาพตำบลบ้านหาดทรายมูล</v>
          </cell>
        </row>
        <row r="5869">
          <cell r="A5869" t="str">
            <v>โรงพยาบาลส่งเสริมสุขภาพตำบลบ้านเหล่ากลาง</v>
          </cell>
        </row>
        <row r="5870">
          <cell r="A5870" t="str">
            <v>โรงพยาบาลส่งเสริมสุขภาพตำบลบ้านเหล่าสีแก้ว</v>
          </cell>
        </row>
        <row r="5871">
          <cell r="A5871" t="str">
            <v>โรงพยาบาลส่งเสริมสุขภาพตำบลบ้านเหล่าหลวง</v>
          </cell>
        </row>
        <row r="5872">
          <cell r="A5872" t="str">
            <v>โรงพยาบาลส่งเสริมสุขภาพตำบลบ้านเหล่าใหญ่</v>
          </cell>
        </row>
        <row r="5873">
          <cell r="A5873" t="str">
            <v>โรงพยาบาลส่งเสริมสุขภาพตำบลบ้านเหล่าไฮงาม</v>
          </cell>
        </row>
        <row r="5874">
          <cell r="A5874" t="str">
            <v>โรงพยาบาลส่งเสริมสุขภาพตำบลบ้านอุทัยวรรณ</v>
          </cell>
        </row>
        <row r="5875">
          <cell r="A5875" t="str">
            <v>โรงพยาบาลส่งเสริมสุขภาพตำบลบ้านากระเดา</v>
          </cell>
        </row>
        <row r="5876">
          <cell r="A5876" t="str">
            <v>โรงพยาบาลส่งเสริมสุขภาพตำบลสีถาน</v>
          </cell>
        </row>
        <row r="5877">
          <cell r="A5877" t="str">
            <v>โรงพยาบาลส่งเสริมสุขภาพตำบลหนองแวงศรี</v>
          </cell>
        </row>
        <row r="5878">
          <cell r="A5878" t="str">
            <v>โรงพยาบาลส่งเสริมสุขภาพตำบลหนองแวงแสน</v>
          </cell>
        </row>
        <row r="5879">
          <cell r="A5879" t="str">
            <v>สถานีอนามัยเฉลิมพระเกียรติ 60 พรรษา นวมินทราชินี</v>
          </cell>
        </row>
        <row r="5880">
          <cell r="A5880" t="str">
            <v>โรงพยาบาลส่งเสริมสุขภาพตำบลกระนวน</v>
          </cell>
        </row>
        <row r="5881">
          <cell r="A5881" t="str">
            <v>โรงพยาบาลส่งเสริมสุขภาพตำบลก้านเหลือง</v>
          </cell>
        </row>
        <row r="5882">
          <cell r="A5882" t="str">
            <v>โรงพยาบาลส่งเสริมสุขภาพตำบลกุดกว้าง</v>
          </cell>
        </row>
        <row r="5883">
          <cell r="A5883" t="str">
            <v>โรงพยาบาลส่งเสริมสุขภาพตำบลกุดขอนแก่น</v>
          </cell>
        </row>
        <row r="5884">
          <cell r="A5884" t="str">
            <v>โรงพยาบาลส่งเสริมสุขภาพตำบลกุดธาตุ</v>
          </cell>
        </row>
        <row r="5885">
          <cell r="A5885" t="str">
            <v>โรงพยาบาลส่งเสริมสุขภาพตำบลกุดน้ำใส</v>
          </cell>
        </row>
        <row r="5886">
          <cell r="A5886" t="str">
            <v>โรงพยาบาลส่งเสริมสุขภาพตำบลกุดพังทุย</v>
          </cell>
        </row>
        <row r="5887">
          <cell r="A5887" t="str">
            <v>โรงพยาบาลส่งเสริมสุขภาพตำบลเก่างิ้ว</v>
          </cell>
        </row>
        <row r="5888">
          <cell r="A5888" t="str">
            <v>โรงพยาบาลส่งเสริมสุขภาพตำบลขนวน</v>
          </cell>
        </row>
        <row r="5889">
          <cell r="A5889" t="str">
            <v>โรงพยาบาลส่งเสริมสุขภาพตำบลขัวเรียง</v>
          </cell>
        </row>
        <row r="5890">
          <cell r="A5890" t="str">
            <v>โรงพยาบาลส่งเสริมสุขภาพตำบลขามป้อม</v>
          </cell>
        </row>
        <row r="5891">
          <cell r="A5891" t="str">
            <v>โรงพยาบาลส่งเสริมสุขภาพตำบลขามป้อม</v>
          </cell>
        </row>
        <row r="5892">
          <cell r="A5892" t="str">
            <v>โรงพยาบาลส่งเสริมสุขภาพตำบลเขาน้อย</v>
          </cell>
        </row>
        <row r="5893">
          <cell r="A5893" t="str">
            <v>โรงพยาบาลส่งเสริมสุขภาพตำบลเขาสวนกวาง</v>
          </cell>
        </row>
        <row r="5894">
          <cell r="A5894" t="str">
            <v>โรงพยาบาลส่งเสริมสุขภาพตำบลคอนฉิม</v>
          </cell>
        </row>
        <row r="5895">
          <cell r="A5895" t="str">
            <v>โรงพยาบาลส่งเสริมสุขภาพตำบลคำแคน</v>
          </cell>
        </row>
        <row r="5896">
          <cell r="A5896" t="str">
            <v>โรงพยาบาลส่งเสริมสุขภาพตำบลคำแคนเหนือ</v>
          </cell>
        </row>
        <row r="5897">
          <cell r="A5897" t="str">
            <v>โรงพยาบาลส่งเสริมสุขภาพตำบลคำแมด</v>
          </cell>
        </row>
        <row r="5898">
          <cell r="A5898" t="str">
            <v>โรงพยาบาลส่งเสริมสุขภาพตำบลคึมชาด</v>
          </cell>
        </row>
        <row r="5899">
          <cell r="A5899" t="str">
            <v>โรงพยาบาลส่งเสริมสุขภาพตำบลคูคำ</v>
          </cell>
        </row>
        <row r="5900">
          <cell r="A5900" t="str">
            <v>โรงพยาบาลส่งเสริมสุขภาพตำบลโคกงาม</v>
          </cell>
        </row>
        <row r="5901">
          <cell r="A5901" t="str">
            <v>โรงพยาบาลส่งเสริมสุขภาพตำบลโคกสง่า</v>
          </cell>
        </row>
        <row r="5902">
          <cell r="A5902" t="str">
            <v>โรงพยาบาลส่งเสริมสุขภาพตำบลโคกสำราญ</v>
          </cell>
        </row>
        <row r="5903">
          <cell r="A5903" t="str">
            <v>โรงพยาบาลส่งเสริมสุขภาพตำบลโคกสี</v>
          </cell>
        </row>
        <row r="5904">
          <cell r="A5904" t="str">
            <v>โรงพยาบาลส่งเสริมสุขภาพตำบลโคกสูง</v>
          </cell>
        </row>
        <row r="5905">
          <cell r="A5905" t="str">
            <v>โรงพยาบาลส่งเสริมสุขภาพตำบลจระเข้</v>
          </cell>
        </row>
        <row r="5906">
          <cell r="A5906" t="str">
            <v>โรงพยาบาลส่งเสริมสุขภาพตำบลโจดหนองแก</v>
          </cell>
        </row>
        <row r="5907">
          <cell r="A5907" t="str">
            <v>โรงพยาบาลส่งเสริมสุขภาพตำบลเฉลิมพระเกียรติ 60 พรรษา นวมินทราชินี จ.ขอนแก่น</v>
          </cell>
        </row>
        <row r="5908">
          <cell r="A5908" t="str">
            <v>โรงพยาบาลส่งเสริมสุขภาพตำบลไชยสอ</v>
          </cell>
        </row>
        <row r="5909">
          <cell r="A5909" t="str">
            <v>โรงพยาบาลส่งเสริมสุขภาพตำบลซับสมบูรณ์</v>
          </cell>
        </row>
        <row r="5910">
          <cell r="A5910" t="str">
            <v>โรงพยาบาลส่งเสริมสุขภาพตำบลซำยาง</v>
          </cell>
        </row>
        <row r="5911">
          <cell r="A5911" t="str">
            <v>โรงพยาบาลส่งเสริมสุขภาพตำบลดงเค็ง</v>
          </cell>
        </row>
        <row r="5912">
          <cell r="A5912" t="str">
            <v>โรงพยาบาลส่งเสริมสุขภาพตำบลดงเมืองแอม</v>
          </cell>
        </row>
        <row r="5913">
          <cell r="A5913" t="str">
            <v>โรงพยาบาลส่งเสริมสุขภาพตำบลดอนช้าง</v>
          </cell>
        </row>
        <row r="5914">
          <cell r="A5914" t="str">
            <v>โรงพยาบาลส่งเสริมสุขภาพตำบลดอนดั่ง</v>
          </cell>
        </row>
        <row r="5915">
          <cell r="A5915" t="str">
            <v>โรงพยาบาลส่งเสริมสุขภาพตำบลดอนดู่</v>
          </cell>
        </row>
        <row r="5916">
          <cell r="A5916" t="str">
            <v>โรงพยาบาลส่งเสริมสุขภาพตำบลดอนหัน</v>
          </cell>
        </row>
        <row r="5917">
          <cell r="A5917" t="str">
            <v>โรงพยาบาลส่งเสริมสุขภาพตำบลดูนสาด</v>
          </cell>
        </row>
        <row r="5918">
          <cell r="A5918" t="str">
            <v>โรงพยาบาลส่งเสริมสุขภาพตำบลแดงใหญ่</v>
          </cell>
        </row>
        <row r="5919">
          <cell r="A5919" t="str">
            <v>โรงพยาบาลส่งเสริมสุขภาพตำบลตะกั่วป่า</v>
          </cell>
        </row>
        <row r="5920">
          <cell r="A5920" t="str">
            <v>โรงพยาบาลส่งเสริมสุขภาพตำบลทรายมูล</v>
          </cell>
        </row>
        <row r="5921">
          <cell r="A5921" t="str">
            <v>โรงพยาบาลส่งเสริมสุขภาพตำบลท่ากระเสริม</v>
          </cell>
        </row>
        <row r="5922">
          <cell r="A5922" t="str">
            <v>โรงพยาบาลส่งเสริมสุขภาพตำบลทางขวาง</v>
          </cell>
        </row>
        <row r="5923">
          <cell r="A5923" t="str">
            <v>โรงพยาบาลส่งเสริมสุขภาพตำบลท่านางแนว</v>
          </cell>
        </row>
        <row r="5924">
          <cell r="A5924" t="str">
            <v>โรงพยาบาลส่งเสริมสุขภาพตำบลท่าพระ</v>
          </cell>
        </row>
        <row r="5925">
          <cell r="A5925" t="str">
            <v>โรงพยาบาลส่งเสริมสุขภาพตำบลท่าวัด</v>
          </cell>
        </row>
        <row r="5926">
          <cell r="A5926" t="str">
            <v>โรงพยาบาลส่งเสริมสุขภาพตำบลท่าศาลา</v>
          </cell>
        </row>
        <row r="5927">
          <cell r="A5927" t="str">
            <v>โรงพยาบาลส่งเสริมสุขภาพตำบลทุ่งชมพู</v>
          </cell>
        </row>
        <row r="5928">
          <cell r="A5928" t="str">
            <v>โรงพยาบาลส่งเสริมสุขภาพตำบลทุ่งโป่ง</v>
          </cell>
        </row>
        <row r="5929">
          <cell r="A5929" t="str">
            <v>โรงพยาบาลส่งเสริมสุขภาพตำบลนาข่า</v>
          </cell>
        </row>
        <row r="5930">
          <cell r="A5930" t="str">
            <v>โรงพยาบาลส่งเสริมสุขภาพตำบลนาคำ</v>
          </cell>
        </row>
        <row r="5931">
          <cell r="A5931" t="str">
            <v>โรงพยาบาลส่งเสริมสุขภาพตำบลนางาม</v>
          </cell>
        </row>
        <row r="5932">
          <cell r="A5932" t="str">
            <v>โรงพยาบาลส่งเสริมสุขภาพตำบลนางิ้ว</v>
          </cell>
        </row>
        <row r="5933">
          <cell r="A5933" t="str">
            <v>โรงพยาบาลส่งเสริมสุขภาพตำบลนาชุมแสง</v>
          </cell>
        </row>
        <row r="5934">
          <cell r="A5934" t="str">
            <v>โรงพยาบาลส่งเสริมสุขภาพตำบลนาฝาย</v>
          </cell>
        </row>
        <row r="5935">
          <cell r="A5935" t="str">
            <v>โรงพยาบาลส่งเสริมสุขภาพตำบลนาเพียง</v>
          </cell>
        </row>
        <row r="5936">
          <cell r="A5936" t="str">
            <v>โรงพยาบาลส่งเสริมสุขภาพตำบลนาแพง</v>
          </cell>
        </row>
        <row r="5937">
          <cell r="A5937" t="str">
            <v>โรงพยาบาลส่งเสริมสุขภาพตำบลนาหนองทุ่ม</v>
          </cell>
        </row>
        <row r="5938">
          <cell r="A5938" t="str">
            <v>โรงพยาบาลส่งเสริมสุขภาพตำบลนาหว้า</v>
          </cell>
        </row>
        <row r="5939">
          <cell r="A5939" t="str">
            <v>โรงพยาบาลส่งเสริมสุขภาพตำบลน้ำพอง</v>
          </cell>
        </row>
        <row r="5940">
          <cell r="A5940" t="str">
            <v>โรงพยาบาลส่งเสริมสุขภาพตำบลน้ำอ้อม</v>
          </cell>
        </row>
        <row r="5941">
          <cell r="A5941" t="str">
            <v>โรงพยาบาลส่งเสริมสุขภาพตำบลโนนข่า</v>
          </cell>
        </row>
        <row r="5942">
          <cell r="A5942" t="str">
            <v>โรงพยาบาลส่งเสริมสุขภาพตำบลโนนคอม</v>
          </cell>
        </row>
        <row r="5943">
          <cell r="A5943" t="str">
            <v>โรงพยาบาลส่งเสริมสุขภาพตำบลโนนฆ้อง</v>
          </cell>
        </row>
        <row r="5944">
          <cell r="A5944" t="str">
            <v>โรงพยาบาลส่งเสริมสุขภาพตำบลโนนแดง</v>
          </cell>
        </row>
        <row r="5945">
          <cell r="A5945" t="str">
            <v>โรงพยาบาลส่งเสริมสุขภาพตำบลโนนทอง</v>
          </cell>
        </row>
        <row r="5946">
          <cell r="A5946" t="str">
            <v>โรงพยาบาลส่งเสริมสุขภาพตำบลโนนทอง</v>
          </cell>
        </row>
        <row r="5947">
          <cell r="A5947" t="str">
            <v>โรงพยาบาลส่งเสริมสุขภาพตำบลโนนท่อน</v>
          </cell>
        </row>
        <row r="5948">
          <cell r="A5948" t="str">
            <v>โรงพยาบาลส่งเสริมสุขภาพตำบลโนนทัน</v>
          </cell>
        </row>
        <row r="5949">
          <cell r="A5949" t="str">
            <v>โรงพยาบาลส่งเสริมสุขภาพตำบลโนนธาตุ</v>
          </cell>
        </row>
        <row r="5950">
          <cell r="A5950" t="str">
            <v>โรงพยาบาลส่งเสริมสุขภาพตำบลโนนศิลา</v>
          </cell>
        </row>
        <row r="5951">
          <cell r="A5951" t="str">
            <v>โรงพยาบาลส่งเสริมสุขภาพตำบลโนนสมบูรณ์</v>
          </cell>
        </row>
        <row r="5952">
          <cell r="A5952" t="str">
            <v>โรงพยาบาลส่งเสริมสุขภาพตำบลโนนสมบูรณ์</v>
          </cell>
        </row>
        <row r="5953">
          <cell r="A5953" t="str">
            <v>โรงพยาบาลส่งเสริมสุขภาพตำบลโนนสะอาด</v>
          </cell>
        </row>
        <row r="5954">
          <cell r="A5954" t="str">
            <v>โรงพยาบาลส่งเสริมสุขภาพตำบลโนนสะอาด</v>
          </cell>
        </row>
        <row r="5955">
          <cell r="A5955" t="str">
            <v>โรงพยาบาลส่งเสริมสุขภาพตำบลโนนสะอาด</v>
          </cell>
        </row>
        <row r="5956">
          <cell r="A5956" t="str">
            <v>โรงพยาบาลส่งเสริมสุขภาพตำบลโนนหัน</v>
          </cell>
        </row>
        <row r="5957">
          <cell r="A5957" t="str">
            <v>โรงพยาบาลส่งเสริมสุขภาพตำบลโนนอุดม</v>
          </cell>
        </row>
        <row r="5958">
          <cell r="A5958" t="str">
            <v>โรงพยาบาลส่งเสริมสุขภาพตำบลในเมือง</v>
          </cell>
        </row>
        <row r="5959">
          <cell r="A5959" t="str">
            <v>โรงพยาบาลส่งเสริมสุขภาพตำบลบริบูรณ์</v>
          </cell>
        </row>
        <row r="5960">
          <cell r="A5960" t="str">
            <v>โรงพยาบาลส่งเสริมสุขภาพตำบลบัวเงิน</v>
          </cell>
        </row>
        <row r="5961">
          <cell r="A5961" t="str">
            <v>โรงพยาบาลส่งเสริมสุขภาพตำบลบัวใหญ่</v>
          </cell>
        </row>
        <row r="5962">
          <cell r="A5962" t="str">
            <v>โรงพยาบาลส่งเสริมสุขภาพตำบลบ้านกง</v>
          </cell>
        </row>
        <row r="5963">
          <cell r="A5963" t="str">
            <v>โรงพยาบาลส่งเสริมสุขภาพตำบลบ้านกอก</v>
          </cell>
        </row>
        <row r="5964">
          <cell r="A5964" t="str">
            <v>โรงพยาบาลส่งเสริมสุขภาพตำบลบ้านกุดดุก ตำบลดินดำ</v>
          </cell>
        </row>
        <row r="5965">
          <cell r="A5965" t="str">
            <v>โรงพยาบาลส่งเสริมสุขภาพตำบลบ้านแก่นเท่า</v>
          </cell>
        </row>
        <row r="5966">
          <cell r="A5966" t="str">
            <v>โรงพยาบาลส่งเสริมสุขภาพตำบลบ้านขาม</v>
          </cell>
        </row>
        <row r="5967">
          <cell r="A5967" t="str">
            <v>โรงพยาบาลส่งเสริมสุขภาพตำบลบ้านขามเปี้ย</v>
          </cell>
        </row>
        <row r="5968">
          <cell r="A5968" t="str">
            <v>โรงพยาบาลส่งเสริมสุขภาพตำบลบ้านค้อ</v>
          </cell>
        </row>
        <row r="5969">
          <cell r="A5969" t="str">
            <v>โรงพยาบาลส่งเสริมสุขภาพตำบลบ้านคำแก่นคูณ</v>
          </cell>
        </row>
        <row r="5970">
          <cell r="A5970" t="str">
            <v>โรงพยาบาลส่งเสริมสุขภาพตำบลบ้านคำบง</v>
          </cell>
        </row>
        <row r="5971">
          <cell r="A5971" t="str">
            <v>โรงพยาบาลส่งเสริมสุขภาพตำบลบ้านคำปลาหลาย</v>
          </cell>
        </row>
        <row r="5972">
          <cell r="A5972" t="str">
            <v>โรงพยาบาลส่งเสริมสุขภาพตำบลบ้านโคก</v>
          </cell>
        </row>
        <row r="5973">
          <cell r="A5973" t="str">
            <v>โรงพยาบาลส่งเสริมสุขภาพตำบลบ้านโคก</v>
          </cell>
        </row>
        <row r="5974">
          <cell r="A5974" t="str">
            <v>โรงพยาบาลส่งเสริมสุขภาพตำบลบ้านโคก</v>
          </cell>
        </row>
        <row r="5975">
          <cell r="A5975" t="str">
            <v>โรงพยาบาลส่งเสริมสุขภาพตำบลบ้านโคกม่วง</v>
          </cell>
        </row>
        <row r="5976">
          <cell r="A5976" t="str">
            <v>โรงพยาบาลส่งเสริมสุขภาพตำบลบ้านโคกไม้งาม</v>
          </cell>
        </row>
        <row r="5977">
          <cell r="A5977" t="str">
            <v>โรงพยาบาลส่งเสริมสุขภาพตำบลบ้านโคกใหญ่</v>
          </cell>
        </row>
        <row r="5978">
          <cell r="A5978" t="str">
            <v>โรงพยาบาลส่งเสริมสุขภาพตำบลบ้านซำจาน</v>
          </cell>
        </row>
        <row r="5979">
          <cell r="A5979" t="str">
            <v>โรงพยาบาลส่งเสริมสุขภาพตำบลบ้านซำจำปา</v>
          </cell>
        </row>
        <row r="5980">
          <cell r="A5980" t="str">
            <v>โรงพยาบาลส่งเสริมสุขภาพตำบลบ้านดง</v>
          </cell>
        </row>
        <row r="5981">
          <cell r="A5981" t="str">
            <v>โรงพยาบาลส่งเสริมสุขภาพตำบลบ้านดง</v>
          </cell>
        </row>
        <row r="5982">
          <cell r="A5982" t="str">
            <v>โรงพยาบาลส่งเสริมสุขภาพตำบลบ้านดงสะคร่าน วังสวาบ</v>
          </cell>
        </row>
        <row r="5983">
          <cell r="A5983" t="str">
            <v>โรงพยาบาลส่งเสริมสุขภาพตำบลบ้านดอนดู่น้อย</v>
          </cell>
        </row>
        <row r="5984">
          <cell r="A5984" t="str">
            <v>โรงพยาบาลส่งเสริมสุขภาพตำบลบ้านดอนบม</v>
          </cell>
        </row>
        <row r="5985">
          <cell r="A5985" t="str">
            <v>โรงพยาบาลส่งเสริมสุขภาพตำบลบ้านดินดำ ตำบลดินดำ</v>
          </cell>
        </row>
        <row r="5986">
          <cell r="A5986" t="str">
            <v>โรงพยาบาลส่งเสริมสุขภาพตำบลบ้านแดง</v>
          </cell>
        </row>
        <row r="5987">
          <cell r="A5987" t="str">
            <v>โรงพยาบาลส่งเสริมสุขภาพตำบลบ้านโต้น</v>
          </cell>
        </row>
        <row r="5988">
          <cell r="A5988" t="str">
            <v>โรงพยาบาลส่งเสริมสุขภาพตำบลบ้านทรัพย์เจริญ</v>
          </cell>
        </row>
        <row r="5989">
          <cell r="A5989" t="str">
            <v>โรงพยาบาลส่งเสริมสุขภาพตำบลบ้านท่าขาม</v>
          </cell>
        </row>
        <row r="5990">
          <cell r="A5990" t="str">
            <v>โรงพยาบาลส่งเสริมสุขภาพตำบลบ้านท่ามะเดื่อ</v>
          </cell>
        </row>
        <row r="5991">
          <cell r="A5991" t="str">
            <v>โรงพยาบาลส่งเสริมสุขภาพตำบลบ้านทุ่งใหญ่ ตำบลบ้านฝาง</v>
          </cell>
        </row>
        <row r="5992">
          <cell r="A5992" t="str">
            <v>โรงพยาบาลส่งเสริมสุขภาพตำบลบ้านทุ่ม</v>
          </cell>
        </row>
        <row r="5993">
          <cell r="A5993" t="str">
            <v>โรงพยาบาลส่งเสริมสุขภาพตำบลบ้านเทพชมพู</v>
          </cell>
        </row>
        <row r="5994">
          <cell r="A5994" t="str">
            <v>โรงพยาบาลส่งเสริมสุขภาพตำบลบ้านแท่น</v>
          </cell>
        </row>
        <row r="5995">
          <cell r="A5995" t="str">
            <v>โรงพยาบาลส่งเสริมสุขภาพตำบลบ้านนาจาน ตำบลนาจาน</v>
          </cell>
        </row>
        <row r="5996">
          <cell r="A5996" t="str">
            <v>โรงพยาบาลส่งเสริมสุขภาพตำบลบ้านนาโน</v>
          </cell>
        </row>
        <row r="5997">
          <cell r="A5997" t="str">
            <v>โรงพยาบาลส่งเสริมสุขภาพตำบลบ้านนาฝาย</v>
          </cell>
        </row>
        <row r="5998">
          <cell r="A5998" t="str">
            <v>โรงพยาบาลส่งเสริมสุขภาพตำบลบ้านโนน</v>
          </cell>
        </row>
        <row r="5999">
          <cell r="A5999" t="str">
            <v>โรงพยาบาลส่งเสริมสุขภาพตำบลบ้านโนนข่า</v>
          </cell>
        </row>
        <row r="6000">
          <cell r="A6000" t="str">
            <v>โรงพยาบาลส่งเสริมสุขภาพตำบลบ้านโนนแต้</v>
          </cell>
        </row>
        <row r="6001">
          <cell r="A6001" t="str">
            <v>โรงพยาบาลส่งเสริมสุขภาพตำบลบ้านโนนพยอม</v>
          </cell>
        </row>
        <row r="6002">
          <cell r="A6002" t="str">
            <v>โรงพยาบาลส่งเสริมสุขภาพตำบลบ้านโนนฟันเรือ</v>
          </cell>
        </row>
        <row r="6003">
          <cell r="A6003" t="str">
            <v>โรงพยาบาลส่งเสริมสุขภาพตำบลบ้านโนนม่วง</v>
          </cell>
        </row>
        <row r="6004">
          <cell r="A6004" t="str">
            <v>โรงพยาบาลส่งเสริมสุขภาพตำบลบ้านโนนรัง</v>
          </cell>
        </row>
        <row r="6005">
          <cell r="A6005" t="str">
            <v>โรงพยาบาลส่งเสริมสุขภาพตำบลบ้านโนนสมบูรณ์</v>
          </cell>
        </row>
        <row r="6006">
          <cell r="A6006" t="str">
            <v>โรงพยาบาลส่งเสริมสุขภาพตำบลบ้านโนนสวรรค์</v>
          </cell>
        </row>
        <row r="6007">
          <cell r="A6007" t="str">
            <v>โรงพยาบาลส่งเสริมสุขภาพตำบลบ้านโนนสะอาด</v>
          </cell>
        </row>
        <row r="6008">
          <cell r="A6008" t="str">
            <v>โรงพยาบาลส่งเสริมสุขภาพตำบลบ้านโนนสัง</v>
          </cell>
        </row>
        <row r="6009">
          <cell r="A6009" t="str">
            <v>โรงพยาบาลส่งเสริมสุขภาพตำบลบ้านโนนสัมพันธ์</v>
          </cell>
        </row>
        <row r="6010">
          <cell r="A6010" t="str">
            <v>โรงพยาบาลส่งเสริมสุขภาพตำบลบ้านโนนสาวเอ้</v>
          </cell>
        </row>
        <row r="6011">
          <cell r="A6011" t="str">
            <v>โรงพยาบาลส่งเสริมสุขภาพตำบลบ้านป่าเปือย</v>
          </cell>
        </row>
        <row r="6012">
          <cell r="A6012" t="str">
            <v>โรงพยาบาลส่งเสริมสุขภาพตำบลบ้านเป็ด</v>
          </cell>
        </row>
        <row r="6013">
          <cell r="A6013" t="str">
            <v>โรงพยาบาลส่งเสริมสุขภาพตำบลบ้านผือ</v>
          </cell>
        </row>
        <row r="6014">
          <cell r="A6014" t="str">
            <v>โรงพยาบาลส่งเสริมสุขภาพตำบลบ้านผือ</v>
          </cell>
        </row>
        <row r="6015">
          <cell r="A6015" t="str">
            <v>โรงพยาบาลส่งเสริมสุขภาพตำบลบ้านไผ่</v>
          </cell>
        </row>
        <row r="6016">
          <cell r="A6016" t="str">
            <v>โรงพยาบาลส่งเสริมสุขภาพตำบลบ้านฝาง</v>
          </cell>
        </row>
        <row r="6017">
          <cell r="A6017" t="str">
            <v>โรงพยาบาลส่งเสริมสุขภาพตำบลบ้านมาลา</v>
          </cell>
        </row>
        <row r="6018">
          <cell r="A6018" t="str">
            <v>โรงพยาบาลส่งเสริมสุขภาพตำบลบ้านเม็ง</v>
          </cell>
        </row>
        <row r="6019">
          <cell r="A6019" t="str">
            <v>โรงพยาบาลส่งเสริมสุขภาพตำบลบ้านเรือ</v>
          </cell>
        </row>
        <row r="6020">
          <cell r="A6020" t="str">
            <v>โรงพยาบาลส่งเสริมสุขภาพตำบลบ้านละว้า</v>
          </cell>
        </row>
        <row r="6021">
          <cell r="A6021" t="str">
            <v>โรงพยาบาลส่งเสริมสุขภาพตำบลบ้านลาน</v>
          </cell>
        </row>
        <row r="6022">
          <cell r="A6022" t="str">
            <v>โรงพยาบาลส่งเสริมสุขภาพตำบลบ้านเล็บเงือก  โคกสำราญ</v>
          </cell>
        </row>
        <row r="6023">
          <cell r="A6023" t="str">
            <v>โรงพยาบาลส่งเสริมสุขภาพตำบลบ้านวังยาว</v>
          </cell>
        </row>
        <row r="6024">
          <cell r="A6024" t="str">
            <v>โรงพยาบาลส่งเสริมสุขภาพตำบลบ้านวังยาว ตำบลนาหนองทุ่ม</v>
          </cell>
        </row>
        <row r="6025">
          <cell r="A6025" t="str">
            <v>โรงพยาบาลส่งเสริมสุขภาพตำบลบ้านวังหูกวาง</v>
          </cell>
        </row>
        <row r="6026">
          <cell r="A6026" t="str">
            <v>โรงพยาบาลส่งเสริมสุขภาพตำบลบ้านศรีสุข</v>
          </cell>
        </row>
        <row r="6027">
          <cell r="A6027" t="str">
            <v>โรงพยาบาลส่งเสริมสุขภาพตำบลบ้านสร้างแป้น</v>
          </cell>
        </row>
        <row r="6028">
          <cell r="A6028" t="str">
            <v>โรงพยาบาลส่งเสริมสุขภาพตำบลบ้านสี่แยกโนนหัวนา</v>
          </cell>
        </row>
        <row r="6029">
          <cell r="A6029" t="str">
            <v>โรงพยาบาลส่งเสริมสุขภาพตำบลบ้านหนองก้านเหลือง</v>
          </cell>
        </row>
        <row r="6030">
          <cell r="A6030" t="str">
            <v>โรงพยาบาลส่งเสริมสุขภาพตำบลบ้านหนองกุง</v>
          </cell>
        </row>
        <row r="6031">
          <cell r="A6031" t="str">
            <v>โรงพยาบาลส่งเสริมสุขภาพตำบลบ้านหนองขาม</v>
          </cell>
        </row>
        <row r="6032">
          <cell r="A6032" t="str">
            <v>โรงพยาบาลส่งเสริมสุขภาพตำบลบ้านหนองแดง</v>
          </cell>
        </row>
        <row r="6033">
          <cell r="A6033" t="str">
            <v>โรงพยาบาลส่งเสริมสุขภาพตำบลบ้านหนองบัวดีหมี</v>
          </cell>
        </row>
        <row r="6034">
          <cell r="A6034" t="str">
            <v>โรงพยาบาลส่งเสริมสุขภาพตำบลบ้านหนองผือ</v>
          </cell>
        </row>
        <row r="6035">
          <cell r="A6035" t="str">
            <v>โรงพยาบาลส่งเสริมสุขภาพตำบลบ้านหนองไผ่</v>
          </cell>
        </row>
        <row r="6036">
          <cell r="A6036" t="str">
            <v>โรงพยาบาลส่งเสริมสุขภาพตำบลบ้านหนองแวง</v>
          </cell>
        </row>
        <row r="6037">
          <cell r="A6037" t="str">
            <v>โรงพยาบาลส่งเสริมสุขภาพตำบลบ้านหนองแวงเรือ</v>
          </cell>
        </row>
        <row r="6038">
          <cell r="A6038" t="str">
            <v>โรงพยาบาลส่งเสริมสุขภาพตำบลบ้านหนองหญ้าแพรก</v>
          </cell>
        </row>
        <row r="6039">
          <cell r="A6039" t="str">
            <v>โรงพยาบาลส่งเสริมสุขภาพตำบลบ้านหนองหว้า</v>
          </cell>
        </row>
        <row r="6040">
          <cell r="A6040" t="str">
            <v>โรงพยาบาลส่งเสริมสุขภาพตำบลบ้านหนองโอง</v>
          </cell>
        </row>
        <row r="6041">
          <cell r="A6041" t="str">
            <v>โรงพยาบาลส่งเสริมสุขภาพตำบลบ้านห้วยยาง</v>
          </cell>
        </row>
        <row r="6042">
          <cell r="A6042" t="str">
            <v>โรงพยาบาลส่งเสริมสุขภาพตำบลบ้านห้วยไร่</v>
          </cell>
        </row>
        <row r="6043">
          <cell r="A6043" t="str">
            <v>โรงพยาบาลส่งเสริมสุขภาพตำบลบ้านหว้า</v>
          </cell>
        </row>
        <row r="6044">
          <cell r="A6044" t="str">
            <v>โรงพยาบาลส่งเสริมสุขภาพตำบลบ้านหว้า</v>
          </cell>
        </row>
        <row r="6045">
          <cell r="A6045" t="str">
            <v>โรงพยาบาลส่งเสริมสุขภาพตำบลบ้านหัน</v>
          </cell>
        </row>
        <row r="6046">
          <cell r="A6046" t="str">
            <v>โรงพยาบาลส่งเสริมสุขภาพตำบลบ้านหัวนากลาง ตำบลบ้านแท่น</v>
          </cell>
        </row>
        <row r="6047">
          <cell r="A6047" t="str">
            <v>โรงพยาบาลส่งเสริมสุขภาพตำบลบ้านเหมือดแอ่</v>
          </cell>
        </row>
        <row r="6048">
          <cell r="A6048" t="str">
            <v>โรงพยาบาลส่งเสริมสุขภาพตำบลบ้านเหล่า</v>
          </cell>
        </row>
        <row r="6049">
          <cell r="A6049" t="str">
            <v>โรงพยาบาลส่งเสริมสุขภาพตำบลบ้านเหล่าใหญ่</v>
          </cell>
        </row>
        <row r="6050">
          <cell r="A6050" t="str">
            <v>โรงพยาบาลส่งเสริมสุขภาพตำบลบ้านใหม่</v>
          </cell>
        </row>
        <row r="6051">
          <cell r="A6051" t="str">
            <v>โรงพยาบาลส่งเสริมสุขภาพตำบลบ้านอ่างทอง</v>
          </cell>
        </row>
        <row r="6052">
          <cell r="A6052" t="str">
            <v>โรงพยาบาลส่งเสริมสุขภาพตำบลบ้านอุดมศิลป์</v>
          </cell>
        </row>
        <row r="6053">
          <cell r="A6053" t="str">
            <v>โรงพยาบาลส่งเสริมสุขภาพตำบลบ้านฮ่องหอย</v>
          </cell>
        </row>
        <row r="6054">
          <cell r="A6054" t="str">
            <v>โรงพยาบาลส่งเสริมสุขภาพตำบลบ้านแฮด</v>
          </cell>
        </row>
        <row r="6055">
          <cell r="A6055" t="str">
            <v>โรงพยาบาลส่งเสริมสุขภาพตำบลบึงเนียม</v>
          </cell>
        </row>
        <row r="6056">
          <cell r="A6056" t="str">
            <v>โรงพยาบาลส่งเสริมสุขภาพตำบลปอแดง</v>
          </cell>
        </row>
        <row r="6057">
          <cell r="A6057" t="str">
            <v>โรงพยาบาลส่งเสริมสุขภาพตำบลป่าปอ</v>
          </cell>
        </row>
        <row r="6058">
          <cell r="A6058" t="str">
            <v>โรงพยาบาลส่งเสริมสุขภาพตำบลป่ามะนาว</v>
          </cell>
        </row>
        <row r="6059">
          <cell r="A6059" t="str">
            <v>โรงพยาบาลส่งเสริมสุขภาพตำบลป่าหวายนั่ง</v>
          </cell>
        </row>
        <row r="6060">
          <cell r="A6060" t="str">
            <v>โรงพยาบาลส่งเสริมสุขภาพตำบลเปือยใหญ่</v>
          </cell>
        </row>
        <row r="6061">
          <cell r="A6061" t="str">
            <v>โรงพยาบาลส่งเสริมสุขภาพตำบลพระบุ</v>
          </cell>
        </row>
        <row r="6062">
          <cell r="A6062" t="str">
            <v>โรงพยาบาลส่งเสริมสุขภาพตำบลพระยืน</v>
          </cell>
        </row>
        <row r="6063">
          <cell r="A6063" t="str">
            <v>โรงพยาบาลส่งเสริมสุขภาพตำบลพระลับ</v>
          </cell>
        </row>
        <row r="6064">
          <cell r="A6064" t="str">
            <v>โรงพยาบาลส่งเสริมสุขภาพตำบลเพ็กใหญ่</v>
          </cell>
        </row>
        <row r="6065">
          <cell r="A6065" t="str">
            <v>โรงพยาบาลส่งเสริมสุขภาพตำบลโพธิ์ไชย</v>
          </cell>
        </row>
        <row r="6066">
          <cell r="A6066" t="str">
            <v>โรงพยาบาลส่งเสริมสุขภาพตำบลโพนเพ็ก</v>
          </cell>
        </row>
        <row r="6067">
          <cell r="A6067" t="str">
            <v>โรงพยาบาลส่งเสริมสุขภาพตำบลภูห่าน</v>
          </cell>
        </row>
        <row r="6068">
          <cell r="A6068" t="str">
            <v>โรงพยาบาลส่งเสริมสุขภาพตำบลภูเหล็ก</v>
          </cell>
        </row>
        <row r="6069">
          <cell r="A6069" t="str">
            <v>โรงพยาบาลส่งเสริมสุขภาพตำบลม่วงหวาน</v>
          </cell>
        </row>
        <row r="6070">
          <cell r="A6070" t="str">
            <v>โรงพยาบาลส่งเสริมสุขภาพตำบลเมืองเก่า</v>
          </cell>
        </row>
        <row r="6071">
          <cell r="A6071" t="str">
            <v>โรงพยาบาลส่งเสริมสุขภาพตำบลเมืองเก่าพัฒนา</v>
          </cell>
        </row>
        <row r="6072">
          <cell r="A6072" t="str">
            <v>โรงพยาบาลส่งเสริมสุขภาพตำบลเมืองพล</v>
          </cell>
        </row>
        <row r="6073">
          <cell r="A6073" t="str">
            <v>โรงพยาบาลส่งเสริมสุขภาพตำบลเมืองเพีย</v>
          </cell>
        </row>
        <row r="6074">
          <cell r="A6074" t="str">
            <v>โรงพยาบาลส่งเสริมสุขภาพตำบลยางคำ</v>
          </cell>
        </row>
        <row r="6075">
          <cell r="A6075" t="str">
            <v>โรงพยาบาลส่งเสริมสุขภาพตำบลลอมคอม</v>
          </cell>
        </row>
        <row r="6076">
          <cell r="A6076" t="str">
            <v>โรงพยาบาลส่งเสริมสุขภาพตำบลละหานนา</v>
          </cell>
        </row>
        <row r="6077">
          <cell r="A6077" t="str">
            <v>โรงพยาบาลส่งเสริมสุขภาพตำบลวังชัย</v>
          </cell>
        </row>
        <row r="6078">
          <cell r="A6078" t="str">
            <v>โรงพยาบาลส่งเสริมสุขภาพตำบลวังม่วง</v>
          </cell>
        </row>
        <row r="6079">
          <cell r="A6079" t="str">
            <v>โรงพยาบาลส่งเสริมสุขภาพตำบลวังสวาบ</v>
          </cell>
        </row>
        <row r="6080">
          <cell r="A6080" t="str">
            <v>โรงพยาบาลส่งเสริมสุขภาพตำบลวังแสง</v>
          </cell>
        </row>
        <row r="6081">
          <cell r="A6081" t="str">
            <v>โรงพยาบาลส่งเสริมสุขภาพตำบลวังหิน</v>
          </cell>
        </row>
        <row r="6082">
          <cell r="A6082" t="str">
            <v>โรงพยาบาลส่งเสริมสุขภาพตำบลวังหินลาด</v>
          </cell>
        </row>
        <row r="6083">
          <cell r="A6083" t="str">
            <v>โรงพยาบาลส่งเสริมสุขภาพตำบลศรีบุญเรือง</v>
          </cell>
        </row>
        <row r="6084">
          <cell r="A6084" t="str">
            <v>โรงพยาบาลส่งเสริมสุขภาพตำบลศรีสุขสำราญ</v>
          </cell>
        </row>
        <row r="6085">
          <cell r="A6085" t="str">
            <v>โรงพยาบาลส่งเสริมสุขภาพตำบลศิลา</v>
          </cell>
        </row>
        <row r="6086">
          <cell r="A6086" t="str">
            <v>โรงพยาบาลส่งเสริมสุขภาพตำบลสงเปือย</v>
          </cell>
        </row>
        <row r="6087">
          <cell r="A6087" t="str">
            <v>โรงพยาบาลส่งเสริมสุขภาพตำบลสระแก้ว</v>
          </cell>
        </row>
        <row r="6088">
          <cell r="A6088" t="str">
            <v>โรงพยาบาลส่งเสริมสุขภาพตำบลสวนหม่อน</v>
          </cell>
        </row>
        <row r="6089">
          <cell r="A6089" t="str">
            <v>โรงพยาบาลส่งเสริมสุขภาพตำบลสะอาด</v>
          </cell>
        </row>
        <row r="6090">
          <cell r="A6090" t="str">
            <v>โรงพยาบาลส่งเสริมสุขภาพตำบลสาวะถี</v>
          </cell>
        </row>
        <row r="6091">
          <cell r="A6091" t="str">
            <v>โรงพยาบาลส่งเสริมสุขภาพตำบลสำราญ</v>
          </cell>
        </row>
        <row r="6092">
          <cell r="A6092" t="str">
            <v>โรงพยาบาลส่งเสริมสุขภาพตำบลสำโรง</v>
          </cell>
        </row>
        <row r="6093">
          <cell r="A6093" t="str">
            <v>โรงพยาบาลส่งเสริมสุขภาพตำบลสีชมพู</v>
          </cell>
        </row>
        <row r="6094">
          <cell r="A6094" t="str">
            <v>โรงพยาบาลส่งเสริมสุขภาพตำบลโสกนกเต็น</v>
          </cell>
        </row>
        <row r="6095">
          <cell r="A6095" t="str">
            <v>โรงพยาบาลส่งเสริมสุขภาพตำบลหนองกุง</v>
          </cell>
        </row>
        <row r="6096">
          <cell r="A6096" t="str">
            <v>โรงพยาบาลส่งเสริมสุขภาพตำบลหนองกุงเซิน</v>
          </cell>
        </row>
        <row r="6097">
          <cell r="A6097" t="str">
            <v>โรงพยาบาลส่งเสริมสุขภาพตำบลหนองกุงธนสาร</v>
          </cell>
        </row>
        <row r="6098">
          <cell r="A6098" t="str">
            <v>โรงพยาบาลส่งเสริมสุขภาพตำบลหนองกุงใหญ่</v>
          </cell>
        </row>
        <row r="6099">
          <cell r="A6099" t="str">
            <v>โรงพยาบาลส่งเสริมสุขภาพตำบลหนองเขียด</v>
          </cell>
        </row>
        <row r="6100">
          <cell r="A6100" t="str">
            <v>โรงพยาบาลส่งเสริมสุขภาพตำบลหนองแซง</v>
          </cell>
        </row>
        <row r="6101">
          <cell r="A6101" t="str">
            <v>โรงพยาบาลส่งเสริมสุขภาพตำบลหนองแดง</v>
          </cell>
        </row>
        <row r="6102">
          <cell r="A6102" t="str">
            <v>โรงพยาบาลส่งเสริมสุขภาพตำบลหนองตูม</v>
          </cell>
        </row>
        <row r="6103">
          <cell r="A6103" t="str">
            <v>โรงพยาบาลส่งเสริมสุขภาพตำบลหนองน้ำใส</v>
          </cell>
        </row>
        <row r="6104">
          <cell r="A6104" t="str">
            <v>โรงพยาบาลส่งเสริมสุขภาพตำบลหนองโน</v>
          </cell>
        </row>
        <row r="6105">
          <cell r="A6105" t="str">
            <v>โรงพยาบาลส่งเสริมสุขภาพตำบลหนองบัว</v>
          </cell>
        </row>
        <row r="6106">
          <cell r="A6106" t="str">
            <v>โรงพยาบาลส่งเสริมสุขภาพตำบลหนองปลาหมอ</v>
          </cell>
        </row>
        <row r="6107">
          <cell r="A6107" t="str">
            <v>โรงพยาบาลส่งเสริมสุขภาพตำบลหนองแปน</v>
          </cell>
        </row>
        <row r="6108">
          <cell r="A6108" t="str">
            <v>โรงพยาบาลส่งเสริมสุขภาพตำบลหนองไผ่ล้อม</v>
          </cell>
        </row>
        <row r="6109">
          <cell r="A6109" t="str">
            <v>โรงพยาบาลส่งเสริมสุขภาพตำบลหนองมะเขือ</v>
          </cell>
        </row>
        <row r="6110">
          <cell r="A6110" t="str">
            <v>โรงพยาบาลส่งเสริมสุขภาพตำบลหนองเม็ก</v>
          </cell>
        </row>
        <row r="6111">
          <cell r="A6111" t="str">
            <v>โรงพยาบาลส่งเสริมสุขภาพตำบลหนองเรือ</v>
          </cell>
        </row>
        <row r="6112">
          <cell r="A6112" t="str">
            <v>โรงพยาบาลส่งเสริมสุขภาพตำบลหนองแวง</v>
          </cell>
        </row>
        <row r="6113">
          <cell r="A6113" t="str">
            <v>โรงพยาบาลส่งเสริมสุขภาพตำบลหนองแวงนางเบ้า</v>
          </cell>
        </row>
        <row r="6114">
          <cell r="A6114" t="str">
            <v>โรงพยาบาลส่งเสริมสุขภาพตำบลหนองแวงโสกพระ</v>
          </cell>
        </row>
        <row r="6115">
          <cell r="A6115" t="str">
            <v>โรงพยาบาลส่งเสริมสุขภาพตำบลหนองสองห้อง</v>
          </cell>
        </row>
        <row r="6116">
          <cell r="A6116" t="str">
            <v>โรงพยาบาลส่งเสริมสุขภาพตำบลหนองเสาเล้า</v>
          </cell>
        </row>
        <row r="6117">
          <cell r="A6117" t="str">
            <v>โรงพยาบาลส่งเสริมสุขภาพตำบลห้วยแก</v>
          </cell>
        </row>
        <row r="6118">
          <cell r="A6118" t="str">
            <v>โรงพยาบาลส่งเสริมสุขภาพตำบลห้วยโจด</v>
          </cell>
        </row>
        <row r="6119">
          <cell r="A6119" t="str">
            <v>โรงพยาบาลส่งเสริมสุขภาพตำบลห้วยเตย</v>
          </cell>
        </row>
        <row r="6120">
          <cell r="A6120" t="str">
            <v>โรงพยาบาลส่งเสริมสุขภาพตำบลห้วยยาง</v>
          </cell>
        </row>
        <row r="6121">
          <cell r="A6121" t="str">
            <v>โรงพยาบาลส่งเสริมสุขภาพตำบลหว้าทอง</v>
          </cell>
        </row>
        <row r="6122">
          <cell r="A6122" t="str">
            <v>โรงพยาบาลส่งเสริมสุขภาพตำบลหันโจด</v>
          </cell>
        </row>
        <row r="6123">
          <cell r="A6123" t="str">
            <v>โรงพยาบาลส่งเสริมสุขภาพตำบลหัวทุ่ง</v>
          </cell>
        </row>
        <row r="6124">
          <cell r="A6124" t="str">
            <v>โรงพยาบาลส่งเสริมสุขภาพตำบลหัวนาคำ</v>
          </cell>
        </row>
        <row r="6125">
          <cell r="A6125" t="str">
            <v>โรงพยาบาลส่งเสริมสุขภาพตำบลหัวหนอง</v>
          </cell>
        </row>
        <row r="6126">
          <cell r="A6126" t="str">
            <v>โรงพยาบาลส่งเสริมสุขภาพตำบลหินตั้ง</v>
          </cell>
        </row>
        <row r="6127">
          <cell r="A6127" t="str">
            <v>โรงพยาบาลส่งเสริมสุขภาพตำบลใหม่นาเพียง</v>
          </cell>
        </row>
        <row r="6128">
          <cell r="A6128" t="str">
            <v>โรงพยาบาลส่งเสริมสุขภาพตำบลบ้านกุดรัง</v>
          </cell>
        </row>
        <row r="6129">
          <cell r="A6129" t="str">
            <v>โรงพยาบาลส่งเสริมสุขภาพตำบลบ้านกู่โนนเมือง</v>
          </cell>
        </row>
        <row r="6130">
          <cell r="A6130" t="str">
            <v>โรงพยาบาลส่งเสริมสุขภาพตำบลบ้านเกิ้ง</v>
          </cell>
        </row>
        <row r="6131">
          <cell r="A6131" t="str">
            <v>โรงพยาบาลส่งเสริมสุขภาพตำบลบ้านแก่นท้าว</v>
          </cell>
        </row>
        <row r="6132">
          <cell r="A6132" t="str">
            <v>โรงพยาบาลส่งเสริมสุขภาพตำบลบ้านขามเปี้ย</v>
          </cell>
        </row>
        <row r="6133">
          <cell r="A6133" t="str">
            <v>โรงพยาบาลส่งเสริมสุขภาพตำบลบ้านขามเรียง</v>
          </cell>
        </row>
        <row r="6134">
          <cell r="A6134" t="str">
            <v>โรงพยาบาลส่งเสริมสุขภาพตำบลบ้านขิงแคง</v>
          </cell>
        </row>
        <row r="6135">
          <cell r="A6135" t="str">
            <v>โรงพยาบาลส่งเสริมสุขภาพตำบลบ้านขี</v>
          </cell>
        </row>
        <row r="6136">
          <cell r="A6136" t="str">
            <v>โรงพยาบาลส่งเสริมสุขภาพตำบลบ้านเขวา</v>
          </cell>
        </row>
        <row r="6137">
          <cell r="A6137" t="str">
            <v>โรงพยาบาลส่งเสริมสุขภาพตำบลบ้านเขวาทุ่ง</v>
          </cell>
        </row>
        <row r="6138">
          <cell r="A6138" t="str">
            <v>โรงพยาบาลส่งเสริมสุขภาพตำบลบ้านเขื่อน</v>
          </cell>
        </row>
        <row r="6139">
          <cell r="A6139" t="str">
            <v>โรงพยาบาลส่งเสริมสุขภาพตำบลบ้านแคน</v>
          </cell>
        </row>
        <row r="6140">
          <cell r="A6140" t="str">
            <v>โรงพยาบาลส่งเสริมสุขภาพตำบลบ้านโคกกลาง</v>
          </cell>
        </row>
        <row r="6141">
          <cell r="A6141" t="str">
            <v>โรงพยาบาลส่งเสริมสุขภาพตำบลบ้านโคกก่อ</v>
          </cell>
        </row>
        <row r="6142">
          <cell r="A6142" t="str">
            <v>โรงพยาบาลส่งเสริมสุขภาพตำบลบ้านโคกบัวค้อ</v>
          </cell>
        </row>
        <row r="6143">
          <cell r="A6143" t="str">
            <v>โรงพยาบาลส่งเสริมสุขภาพตำบลบ้านโคกไร่</v>
          </cell>
        </row>
        <row r="6144">
          <cell r="A6144" t="str">
            <v>โรงพยาบาลส่งเสริมสุขภาพตำบลบ้านงัวบา</v>
          </cell>
        </row>
        <row r="6145">
          <cell r="A6145" t="str">
            <v>โรงพยาบาลส่งเสริมสุขภาพตำบลบ้านชาด</v>
          </cell>
        </row>
        <row r="6146">
          <cell r="A6146" t="str">
            <v>โรงพยาบาลส่งเสริมสุขภาพตำบลบ้านชื่นชม</v>
          </cell>
        </row>
        <row r="6147">
          <cell r="A6147" t="str">
            <v>โรงพยาบาลส่งเสริมสุขภาพตำบลบ้านเชียงเหียน</v>
          </cell>
        </row>
        <row r="6148">
          <cell r="A6148" t="str">
            <v>โรงพยาบาลส่งเสริมสุขภาพตำบลบ้านดงแคน</v>
          </cell>
        </row>
        <row r="6149">
          <cell r="A6149" t="str">
            <v>โรงพยาบาลส่งเสริมสุขภาพตำบลบ้านดงจาน</v>
          </cell>
        </row>
        <row r="6150">
          <cell r="A6150" t="str">
            <v>โรงพยาบาลส่งเสริมสุขภาพตำบลบ้านดงบัง</v>
          </cell>
        </row>
        <row r="6151">
          <cell r="A6151" t="str">
            <v>โรงพยาบาลส่งเสริมสุขภาพตำบลบ้านดงมัน</v>
          </cell>
        </row>
        <row r="6152">
          <cell r="A6152" t="str">
            <v>โรงพยาบาลส่งเสริมสุขภาพตำบลบ้านดงยาง</v>
          </cell>
        </row>
        <row r="6153">
          <cell r="A6153" t="str">
            <v>โรงพยาบาลส่งเสริมสุขภาพตำบลบ้านดงยางน้อย</v>
          </cell>
        </row>
        <row r="6154">
          <cell r="A6154" t="str">
            <v>โรงพยาบาลส่งเสริมสุขภาพตำบลบ้านดงใหญ่</v>
          </cell>
        </row>
        <row r="6155">
          <cell r="A6155" t="str">
            <v>โรงพยาบาลส่งเสริมสุขภาพตำบลบ้านดอนกลาง</v>
          </cell>
        </row>
        <row r="6156">
          <cell r="A6156" t="str">
            <v>โรงพยาบาลส่งเสริมสุขภาพตำบลบ้านดอนจำปา</v>
          </cell>
        </row>
        <row r="6157">
          <cell r="A6157" t="str">
            <v>โรงพยาบาลส่งเสริมสุขภาพตำบลบ้านดอนดู่</v>
          </cell>
        </row>
        <row r="6158">
          <cell r="A6158" t="str">
            <v>โรงพยาบาลส่งเสริมสุขภาพตำบลบ้านดอนติ้ว</v>
          </cell>
        </row>
        <row r="6159">
          <cell r="A6159" t="str">
            <v>โรงพยาบาลส่งเสริมสุขภาพตำบลบ้านดอนบม</v>
          </cell>
        </row>
        <row r="6160">
          <cell r="A6160" t="str">
            <v>โรงพยาบาลส่งเสริมสุขภาพตำบลบ้านดอนมันน้ำ</v>
          </cell>
        </row>
        <row r="6161">
          <cell r="A6161" t="str">
            <v>โรงพยาบาลส่งเสริมสุขภาพตำบลบ้านดอนสวรรค์</v>
          </cell>
        </row>
        <row r="6162">
          <cell r="A6162" t="str">
            <v>โรงพยาบาลส่งเสริมสุขภาพตำบลบ้านดอนหมี</v>
          </cell>
        </row>
        <row r="6163">
          <cell r="A6163" t="str">
            <v>โรงพยาบาลส่งเสริมสุขภาพตำบลบ้านดอนหลี่</v>
          </cell>
        </row>
        <row r="6164">
          <cell r="A6164" t="str">
            <v>โรงพยาบาลส่งเสริมสุขภาพตำบลบ้านดอนหว่าน</v>
          </cell>
        </row>
        <row r="6165">
          <cell r="A6165" t="str">
            <v>โรงพยาบาลส่งเสริมสุขภาพตำบลบ้านดู่เหนือ</v>
          </cell>
        </row>
        <row r="6166">
          <cell r="A6166" t="str">
            <v>โรงพยาบาลส่งเสริมสุขภาพตำบลบ้านแดงโพง</v>
          </cell>
        </row>
        <row r="6167">
          <cell r="A6167" t="str">
            <v>โรงพยาบาลส่งเสริมสุขภาพตำบลบ้านตาหลุง</v>
          </cell>
        </row>
        <row r="6168">
          <cell r="A6168" t="str">
            <v>โรงพยาบาลส่งเสริมสุขภาพตำบลบ้านทองหลาง</v>
          </cell>
        </row>
        <row r="6169">
          <cell r="A6169" t="str">
            <v>โรงพยาบาลส่งเสริมสุขภาพตำบลบ้านท่าขอนยาง</v>
          </cell>
        </row>
        <row r="6170">
          <cell r="A6170" t="str">
            <v>โรงพยาบาลส่งเสริมสุขภาพตำบลบ้านท่างาม</v>
          </cell>
        </row>
        <row r="6171">
          <cell r="A6171" t="str">
            <v>โรงพยาบาลส่งเสริมสุขภาพตำบลบ้านท่าเดื่อ</v>
          </cell>
        </row>
        <row r="6172">
          <cell r="A6172" t="str">
            <v>โรงพยาบาลส่งเสริมสุขภาพตำบลบ้านท่าตูม</v>
          </cell>
        </row>
        <row r="6173">
          <cell r="A6173" t="str">
            <v>โรงพยาบาลส่งเสริมสุขภาพตำบลบ้านนาข่า</v>
          </cell>
        </row>
        <row r="6174">
          <cell r="A6174" t="str">
            <v>โรงพยาบาลส่งเสริมสุขภาพตำบลบ้านนาฝาย</v>
          </cell>
        </row>
        <row r="6175">
          <cell r="A6175" t="str">
            <v>โรงพยาบาลส่งเสริมสุขภาพตำบลบ้านนาโพธิ์</v>
          </cell>
        </row>
        <row r="6176">
          <cell r="A6176" t="str">
            <v>โรงพยาบาลส่งเสริมสุขภาพตำบลบ้านนาภู</v>
          </cell>
        </row>
        <row r="6177">
          <cell r="A6177" t="str">
            <v>โรงพยาบาลส่งเสริมสุขภาพตำบลบ้านนาเลา</v>
          </cell>
        </row>
        <row r="6178">
          <cell r="A6178" t="str">
            <v>โรงพยาบาลส่งเสริมสุขภาพตำบลบ้านนาสีนวน</v>
          </cell>
        </row>
        <row r="6179">
          <cell r="A6179" t="str">
            <v>โรงพยาบาลส่งเสริมสุขภาพตำบลบ้านนาสีนวล</v>
          </cell>
        </row>
        <row r="6180">
          <cell r="A6180" t="str">
            <v>โรงพยาบาลส่งเสริมสุขภาพตำบลบ้านโนน</v>
          </cell>
        </row>
        <row r="6181">
          <cell r="A6181" t="str">
            <v>โรงพยาบาลส่งเสริมสุขภาพตำบลบ้านโนนจาน</v>
          </cell>
        </row>
        <row r="6182">
          <cell r="A6182" t="str">
            <v>โรงพยาบาลส่งเสริมสุขภาพตำบลบ้านโนนแต้</v>
          </cell>
        </row>
        <row r="6183">
          <cell r="A6183" t="str">
            <v>โรงพยาบาลส่งเสริมสุขภาพตำบลบ้านโนนทอง</v>
          </cell>
        </row>
        <row r="6184">
          <cell r="A6184" t="str">
            <v>โรงพยาบาลส่งเสริมสุขภาพตำบลบ้านโนนพยอม</v>
          </cell>
        </row>
        <row r="6185">
          <cell r="A6185" t="str">
            <v>โรงพยาบาลส่งเสริมสุขภาพตำบลบ้านโนนเพ็ก</v>
          </cell>
        </row>
        <row r="6186">
          <cell r="A6186" t="str">
            <v>โรงพยาบาลส่งเสริมสุขภาพตำบลบ้านโนนภิบาล</v>
          </cell>
        </row>
        <row r="6187">
          <cell r="A6187" t="str">
            <v>โรงพยาบาลส่งเสริมสุขภาพตำบลบ้านโนนม่วง</v>
          </cell>
        </row>
        <row r="6188">
          <cell r="A6188" t="str">
            <v>โรงพยาบาลส่งเสริมสุขภาพตำบลบ้านโนนเมืองน้อย</v>
          </cell>
        </row>
        <row r="6189">
          <cell r="A6189" t="str">
            <v>โรงพยาบาลส่งเสริมสุขภาพตำบลบ้านโนนรัง</v>
          </cell>
        </row>
        <row r="6190">
          <cell r="A6190" t="str">
            <v>โรงพยาบาลส่งเสริมสุขภาพตำบลบ้านโนนราษี</v>
          </cell>
        </row>
        <row r="6191">
          <cell r="A6191" t="str">
            <v>โรงพยาบาลส่งเสริมสุขภาพตำบลบ้านโนนสูง</v>
          </cell>
        </row>
        <row r="6192">
          <cell r="A6192" t="str">
            <v>โรงพยาบาลส่งเสริมสุขภาพตำบลบ้านบกพร้าว</v>
          </cell>
        </row>
        <row r="6193">
          <cell r="A6193" t="str">
            <v>โรงพยาบาลส่งเสริมสุขภาพตำบลบ้านบ่อใหญ่</v>
          </cell>
        </row>
        <row r="6194">
          <cell r="A6194" t="str">
            <v>โรงพยาบาลส่งเสริมสุขภาพตำบลบ้านบัวมาศ</v>
          </cell>
        </row>
        <row r="6195">
          <cell r="A6195" t="str">
            <v>โรงพยาบาลส่งเสริมสุขภาพตำบลบ้านบุ่งง้าว</v>
          </cell>
        </row>
        <row r="6196">
          <cell r="A6196" t="str">
            <v>โรงพยาบาลส่งเสริมสุขภาพตำบลบ้านบุ่งเบา</v>
          </cell>
        </row>
        <row r="6197">
          <cell r="A6197" t="str">
            <v>โรงพยาบาลส่งเสริมสุขภาพตำบลบ้านบูรพาสามัคคี</v>
          </cell>
        </row>
        <row r="6198">
          <cell r="A6198" t="str">
            <v>โรงพยาบาลส่งเสริมสุขภาพตำบลบ้านแบก</v>
          </cell>
        </row>
        <row r="6199">
          <cell r="A6199" t="str">
            <v>โรงพยาบาลส่งเสริมสุขภาพตำบลบ้านประชาอาสา</v>
          </cell>
        </row>
        <row r="6200">
          <cell r="A6200" t="str">
            <v>โรงพยาบาลส่งเสริมสุขภาพตำบลบ้านปลาขาว</v>
          </cell>
        </row>
        <row r="6201">
          <cell r="A6201" t="str">
            <v>โรงพยาบาลส่งเสริมสุขภาพตำบลบ้านปอพาน</v>
          </cell>
        </row>
        <row r="6202">
          <cell r="A6202" t="str">
            <v>โรงพยาบาลส่งเสริมสุขภาพตำบลบ้านป่าข่าง</v>
          </cell>
        </row>
        <row r="6203">
          <cell r="A6203" t="str">
            <v>โรงพยาบาลส่งเสริมสุขภาพตำบลบ้านป่าโพธิ์</v>
          </cell>
        </row>
        <row r="6204">
          <cell r="A6204" t="str">
            <v>โรงพยาบาลส่งเสริมสุขภาพตำบลบ้านเปลือย</v>
          </cell>
        </row>
        <row r="6205">
          <cell r="A6205" t="str">
            <v>โรงพยาบาลส่งเสริมสุขภาพตำบลบ้านเปลือยน้ำ</v>
          </cell>
        </row>
        <row r="6206">
          <cell r="A6206" t="str">
            <v>โรงพยาบาลส่งเสริมสุขภาพตำบลบ้านแฝก</v>
          </cell>
        </row>
        <row r="6207">
          <cell r="A6207" t="str">
            <v>โรงพยาบาลส่งเสริมสุขภาพตำบลบ้านพังดี</v>
          </cell>
        </row>
        <row r="6208">
          <cell r="A6208" t="str">
            <v>โรงพยาบาลส่งเสริมสุขภาพตำบลบ้านแพง</v>
          </cell>
        </row>
        <row r="6209">
          <cell r="A6209" t="str">
            <v>โรงพยาบาลส่งเสริมสุขภาพตำบลบ้านโพธิ์</v>
          </cell>
        </row>
        <row r="6210">
          <cell r="A6210" t="str">
            <v>โรงพยาบาลส่งเสริมสุขภาพตำบลบ้านโพธิ์ชัย</v>
          </cell>
        </row>
        <row r="6211">
          <cell r="A6211" t="str">
            <v>โรงพยาบาลส่งเสริมสุขภาพตำบลบ้านโพธิ์ทอง</v>
          </cell>
        </row>
        <row r="6212">
          <cell r="A6212" t="str">
            <v>โรงพยาบาลส่งเสริมสุขภาพตำบลบ้านโพน</v>
          </cell>
        </row>
        <row r="6213">
          <cell r="A6213" t="str">
            <v>โรงพยาบาลส่งเสริมสุขภาพตำบลบ้านโพนงาม</v>
          </cell>
        </row>
        <row r="6214">
          <cell r="A6214" t="str">
            <v>โรงพยาบาลส่งเสริมสุขภาพตำบลบ้านโพนทอง</v>
          </cell>
        </row>
        <row r="6215">
          <cell r="A6215" t="str">
            <v>โรงพยาบาลส่งเสริมสุขภาพตำบลบ้านมะกอก</v>
          </cell>
        </row>
        <row r="6216">
          <cell r="A6216" t="str">
            <v>โรงพยาบาลส่งเสริมสุขภาพตำบลบ้านมะค่า</v>
          </cell>
        </row>
        <row r="6217">
          <cell r="A6217" t="str">
            <v>โรงพยาบาลส่งเสริมสุขภาพตำบลบ้านมะโบ่</v>
          </cell>
        </row>
        <row r="6218">
          <cell r="A6218" t="str">
            <v>โรงพยาบาลส่งเสริมสุขภาพตำบลบ้านเม็กคำ</v>
          </cell>
        </row>
        <row r="6219">
          <cell r="A6219" t="str">
            <v>โรงพยาบาลส่งเสริมสุขภาพตำบลบ้านเมืองเตา</v>
          </cell>
        </row>
        <row r="6220">
          <cell r="A6220" t="str">
            <v>โรงพยาบาลส่งเสริมสุขภาพตำบลบ้านเมืองเสือ</v>
          </cell>
        </row>
        <row r="6221">
          <cell r="A6221" t="str">
            <v>โรงพยาบาลส่งเสริมสุขภาพตำบลบ้านยาง</v>
          </cell>
        </row>
        <row r="6222">
          <cell r="A6222" t="str">
            <v>โรงพยาบาลส่งเสริมสุขภาพตำบลบ้านยางท่าแจ้ง</v>
          </cell>
        </row>
        <row r="6223">
          <cell r="A6223" t="str">
            <v>โรงพยาบาลส่งเสริมสุขภาพตำบลบ้านยางสินไชย</v>
          </cell>
        </row>
        <row r="6224">
          <cell r="A6224" t="str">
            <v>โรงพยาบาลส่งเสริมสุขภาพตำบลบ้านยางใหญ่</v>
          </cell>
        </row>
        <row r="6225">
          <cell r="A6225" t="str">
            <v>โรงพยาบาลส่งเสริมสุขภาพตำบลบ้านลาด</v>
          </cell>
        </row>
        <row r="6226">
          <cell r="A6226" t="str">
            <v>โรงพยาบาลส่งเสริมสุขภาพตำบลบ้านเลิงใต้</v>
          </cell>
        </row>
        <row r="6227">
          <cell r="A6227" t="str">
            <v>โรงพยาบาลส่งเสริมสุขภาพตำบลบ้านเลิงแฝก</v>
          </cell>
        </row>
        <row r="6228">
          <cell r="A6228" t="str">
            <v>โรงพยาบาลส่งเสริมสุขภาพตำบลบ้านวังปทุม</v>
          </cell>
        </row>
        <row r="6229">
          <cell r="A6229" t="str">
            <v>โรงพยาบาลส่งเสริมสุขภาพตำบลบ้านวังปลาโด</v>
          </cell>
        </row>
        <row r="6230">
          <cell r="A6230" t="str">
            <v>โรงพยาบาลส่งเสริมสุขภาพตำบลบ้านวังยาว</v>
          </cell>
        </row>
        <row r="6231">
          <cell r="A6231" t="str">
            <v>โรงพยาบาลส่งเสริมสุขภาพตำบลบ้านวังแสง</v>
          </cell>
        </row>
        <row r="6232">
          <cell r="A6232" t="str">
            <v>โรงพยาบาลส่งเสริมสุขภาพตำบลบ้านศรีสว่าง</v>
          </cell>
        </row>
        <row r="6233">
          <cell r="A6233" t="str">
            <v>โรงพยาบาลส่งเสริมสุขภาพตำบลบ้านศรีสุข</v>
          </cell>
        </row>
        <row r="6234">
          <cell r="A6234" t="str">
            <v>โรงพยาบาลส่งเสริมสุขภาพตำบลบ้านสระ</v>
          </cell>
        </row>
        <row r="6235">
          <cell r="A6235" t="str">
            <v>โรงพยาบาลส่งเสริมสุขภาพตำบลบ้านสระแคน</v>
          </cell>
        </row>
        <row r="6236">
          <cell r="A6236" t="str">
            <v>โรงพยาบาลส่งเสริมสุขภาพตำบลบ้านสระบาก</v>
          </cell>
        </row>
        <row r="6237">
          <cell r="A6237" t="str">
            <v>โรงพยาบาลส่งเสริมสุขภาพตำบลบ้านสำโรง</v>
          </cell>
        </row>
        <row r="6238">
          <cell r="A6238" t="str">
            <v>โรงพยาบาลส่งเสริมสุขภาพตำบลบ้านสำโรง</v>
          </cell>
        </row>
        <row r="6239">
          <cell r="A6239" t="str">
            <v>โรงพยาบาลส่งเสริมสุขภาพตำบลบ้านสุขสำราญ</v>
          </cell>
        </row>
        <row r="6240">
          <cell r="A6240" t="str">
            <v>โรงพยาบาลส่งเสริมสุขภาพตำบลบ้านเสือโก้ก</v>
          </cell>
        </row>
        <row r="6241">
          <cell r="A6241" t="str">
            <v>โรงพยาบาลส่งเสริมสุขภาพตำบลบ้านเสือเฒ่า</v>
          </cell>
        </row>
        <row r="6242">
          <cell r="A6242" t="str">
            <v>โรงพยาบาลส่งเสริมสุขภาพตำบลบ้านโสกภารา</v>
          </cell>
        </row>
        <row r="6243">
          <cell r="A6243" t="str">
            <v>โรงพยาบาลส่งเสริมสุขภาพตำบลบ้านใส้จ่อ</v>
          </cell>
        </row>
        <row r="6244">
          <cell r="A6244" t="str">
            <v>โรงพยาบาลส่งเสริมสุขภาพตำบลบ้านหนองกุง</v>
          </cell>
        </row>
        <row r="6245">
          <cell r="A6245" t="str">
            <v>โรงพยาบาลส่งเสริมสุขภาพตำบลบ้านหนองกุง</v>
          </cell>
        </row>
        <row r="6246">
          <cell r="A6246" t="str">
            <v>โรงพยาบาลส่งเสริมสุขภาพตำบลบ้านหนองกุง</v>
          </cell>
        </row>
        <row r="6247">
          <cell r="A6247" t="str">
            <v>โรงพยาบาลส่งเสริมสุขภาพตำบลบ้านหนองกุง</v>
          </cell>
        </row>
        <row r="6248">
          <cell r="A6248" t="str">
            <v>โรงพยาบาลส่งเสริมสุขภาพตำบลบ้านหนองแก</v>
          </cell>
        </row>
        <row r="6249">
          <cell r="A6249" t="str">
            <v>โรงพยาบาลส่งเสริมสุขภาพตำบลบ้านหนองโก</v>
          </cell>
        </row>
        <row r="6250">
          <cell r="A6250" t="str">
            <v>โรงพยาบาลส่งเสริมสุขภาพตำบลบ้านหนองขาม</v>
          </cell>
        </row>
        <row r="6251">
          <cell r="A6251" t="str">
            <v>โรงพยาบาลส่งเสริมสุขภาพตำบลบ้านหนองคูขาด</v>
          </cell>
        </row>
        <row r="6252">
          <cell r="A6252" t="str">
            <v>โรงพยาบาลส่งเสริมสุขภาพตำบลบ้านหนองจิก</v>
          </cell>
        </row>
        <row r="6253">
          <cell r="A6253" t="str">
            <v>โรงพยาบาลส่งเสริมสุขภาพตำบลบ้านหนองจิก</v>
          </cell>
        </row>
        <row r="6254">
          <cell r="A6254" t="str">
            <v>โรงพยาบาลส่งเสริมสุขภาพตำบลบ้านหนองซอน</v>
          </cell>
        </row>
        <row r="6255">
          <cell r="A6255" t="str">
            <v>โรงพยาบาลส่งเสริมสุขภาพตำบลบ้านหนองแดง</v>
          </cell>
        </row>
        <row r="6256">
          <cell r="A6256" t="str">
            <v>โรงพยาบาลส่งเสริมสุขภาพตำบลบ้านหนองแต้น้อย</v>
          </cell>
        </row>
        <row r="6257">
          <cell r="A6257" t="str">
            <v>โรงพยาบาลส่งเสริมสุขภาพตำบลบ้านหนองโน</v>
          </cell>
        </row>
        <row r="6258">
          <cell r="A6258" t="str">
            <v>โรงพยาบาลส่งเสริมสุขภาพตำบลบ้านหนองบะ</v>
          </cell>
        </row>
        <row r="6259">
          <cell r="A6259" t="str">
            <v>โรงพยาบาลส่งเสริมสุขภาพตำบลบ้านหนองบัว</v>
          </cell>
        </row>
        <row r="6260">
          <cell r="A6260" t="str">
            <v>โรงพยาบาลส่งเสริมสุขภาพตำบลบ้านหนองบัวแดง</v>
          </cell>
        </row>
        <row r="6261">
          <cell r="A6261" t="str">
            <v>โรงพยาบาลส่งเสริมสุขภาพตำบลบ้านหนองบัวสันตุ</v>
          </cell>
        </row>
        <row r="6262">
          <cell r="A6262" t="str">
            <v>โรงพยาบาลส่งเสริมสุขภาพตำบลบ้านหนองบุญชู</v>
          </cell>
        </row>
        <row r="6263">
          <cell r="A6263" t="str">
            <v>โรงพยาบาลส่งเสริมสุขภาพตำบลบ้านหนองผง</v>
          </cell>
        </row>
        <row r="6264">
          <cell r="A6264" t="str">
            <v>โรงพยาบาลส่งเสริมสุขภาพตำบลบ้านหนองผือ</v>
          </cell>
        </row>
        <row r="6265">
          <cell r="A6265" t="str">
            <v>โรงพยาบาลส่งเสริมสุขภาพตำบลบ้านหนองไผ่</v>
          </cell>
        </row>
        <row r="6266">
          <cell r="A6266" t="str">
            <v>โรงพยาบาลส่งเสริมสุขภาพตำบลบ้านหนองไผ่</v>
          </cell>
        </row>
        <row r="6267">
          <cell r="A6267" t="str">
            <v>โรงพยาบาลส่งเสริมสุขภาพตำบลบ้านหนองโพธิ์</v>
          </cell>
        </row>
        <row r="6268">
          <cell r="A6268" t="str">
            <v>โรงพยาบาลส่งเสริมสุขภาพตำบลบ้านหนองม่วง</v>
          </cell>
        </row>
        <row r="6269">
          <cell r="A6269" t="str">
            <v>โรงพยาบาลส่งเสริมสุขภาพตำบลบ้านหนองเม็ก</v>
          </cell>
        </row>
        <row r="6270">
          <cell r="A6270" t="str">
            <v>โรงพยาบาลส่งเสริมสุขภาพตำบลบ้านหนองระเวียง</v>
          </cell>
        </row>
        <row r="6271">
          <cell r="A6271" t="str">
            <v>โรงพยาบาลส่งเสริมสุขภาพตำบลบ้านหนองแวง</v>
          </cell>
        </row>
        <row r="6272">
          <cell r="A6272" t="str">
            <v>โรงพยาบาลส่งเสริมสุขภาพตำบลบ้านหนองแวง</v>
          </cell>
        </row>
        <row r="6273">
          <cell r="A6273" t="str">
            <v>โรงพยาบาลส่งเสริมสุขภาพตำบลบ้านหนองแวง</v>
          </cell>
        </row>
        <row r="6274">
          <cell r="A6274" t="str">
            <v>โรงพยาบาลส่งเสริมสุขภาพตำบลบ้านหนองแวง</v>
          </cell>
        </row>
        <row r="6275">
          <cell r="A6275" t="str">
            <v>โรงพยาบาลส่งเสริมสุขภาพตำบลบ้านหนองแวง</v>
          </cell>
        </row>
        <row r="6276">
          <cell r="A6276" t="str">
            <v>โรงพยาบาลส่งเสริมสุขภาพตำบลบ้านหนองสระ</v>
          </cell>
        </row>
        <row r="6277">
          <cell r="A6277" t="str">
            <v>โรงพยาบาลส่งเสริมสุขภาพตำบลบ้านหนองสระพัง</v>
          </cell>
        </row>
        <row r="6278">
          <cell r="A6278" t="str">
            <v>โรงพยาบาลส่งเสริมสุขภาพตำบลบ้านหนองเสือ</v>
          </cell>
        </row>
        <row r="6279">
          <cell r="A6279" t="str">
            <v>โรงพยาบาลส่งเสริมสุขภาพตำบลบ้านหนองแสง</v>
          </cell>
        </row>
        <row r="6280">
          <cell r="A6280" t="str">
            <v>โรงพยาบาลส่งเสริมสุขภาพตำบลบ้านหนองแสน</v>
          </cell>
        </row>
        <row r="6281">
          <cell r="A6281" t="str">
            <v>โรงพยาบาลส่งเสริมสุขภาพตำบลบ้านหนองหว้า</v>
          </cell>
        </row>
        <row r="6282">
          <cell r="A6282" t="str">
            <v>โรงพยาบาลส่งเสริมสุขภาพตำบลบ้านหนองหว้าเฒ่า</v>
          </cell>
        </row>
        <row r="6283">
          <cell r="A6283" t="str">
            <v>โรงพยาบาลส่งเสริมสุขภาพตำบลบ้านหนองแหน</v>
          </cell>
        </row>
        <row r="6284">
          <cell r="A6284" t="str">
            <v>โรงพยาบาลส่งเสริมสุขภาพตำบลบ้านหนองอุ่ม</v>
          </cell>
        </row>
        <row r="6285">
          <cell r="A6285" t="str">
            <v>โรงพยาบาลส่งเสริมสุขภาพตำบลบ้านห้วยแคน</v>
          </cell>
        </row>
        <row r="6286">
          <cell r="A6286" t="str">
            <v>โรงพยาบาลส่งเสริมสุขภาพตำบลบ้านห้วยแอ่ง</v>
          </cell>
        </row>
        <row r="6287">
          <cell r="A6287" t="str">
            <v>โรงพยาบาลส่งเสริมสุขภาพตำบลบ้านหัวขัว</v>
          </cell>
        </row>
        <row r="6288">
          <cell r="A6288" t="str">
            <v>โรงพยาบาลส่งเสริมสุขภาพตำบลบ้านหัวเข่าแตก</v>
          </cell>
        </row>
        <row r="6289">
          <cell r="A6289" t="str">
            <v>โรงพยาบาลส่งเสริมสุขภาพตำบลบ้านหัวดง</v>
          </cell>
        </row>
        <row r="6290">
          <cell r="A6290" t="str">
            <v>โรงพยาบาลส่งเสริมสุขภาพตำบลบ้านหัวนา</v>
          </cell>
        </row>
        <row r="6291">
          <cell r="A6291" t="str">
            <v>โรงพยาบาลส่งเสริมสุขภาพตำบลบ้านหัวนาคำ</v>
          </cell>
        </row>
        <row r="6292">
          <cell r="A6292" t="str">
            <v>โรงพยาบาลส่งเสริมสุขภาพตำบลบ้านหัวนาไทย</v>
          </cell>
        </row>
        <row r="6293">
          <cell r="A6293" t="str">
            <v>โรงพยาบาลส่งเสริมสุขภาพตำบลบ้านหัวหนอง</v>
          </cell>
        </row>
        <row r="6294">
          <cell r="A6294" t="str">
            <v>โรงพยาบาลส่งเสริมสุขภาพตำบลบ้านหัวหนองคู</v>
          </cell>
        </row>
        <row r="6295">
          <cell r="A6295" t="str">
            <v>โรงพยาบาลส่งเสริมสุขภาพตำบลบ้านเหล่าจั่น</v>
          </cell>
        </row>
        <row r="6296">
          <cell r="A6296" t="str">
            <v>โรงพยาบาลส่งเสริมสุขภาพตำบลบ้านเหล่าตามา</v>
          </cell>
        </row>
        <row r="6297">
          <cell r="A6297" t="str">
            <v>โรงพยาบาลส่งเสริมสุขภาพตำบลบ้านเหล่าบัวบาน</v>
          </cell>
        </row>
        <row r="6298">
          <cell r="A6298" t="str">
            <v>โรงพยาบาลส่งเสริมสุขภาพตำบลบ้านเหล่ายาว</v>
          </cell>
        </row>
        <row r="6299">
          <cell r="A6299" t="str">
            <v>โรงพยาบาลส่งเสริมสุขภาพตำบลบ้านเหล่าหมากคำ</v>
          </cell>
        </row>
        <row r="6300">
          <cell r="A6300" t="str">
            <v>โรงพยาบาลส่งเสริมสุขภาพตำบลบ้านแห่ใต้</v>
          </cell>
        </row>
        <row r="6301">
          <cell r="A6301" t="str">
            <v>โรงพยาบาลส่งเสริมสุขภาพตำบลบ้านอุปราช</v>
          </cell>
        </row>
        <row r="6302">
          <cell r="A6302" t="str">
            <v>สถานีอนามัยเฉลิมพระเกียรติ 60 พรรษา นวมินทราชินี</v>
          </cell>
        </row>
        <row r="6303">
          <cell r="A6303" t="str">
            <v>โรงพยาบาลส่งเสริมสุขภาพตำบลบ้านกกทัน  ตำบลวังหลวง</v>
          </cell>
        </row>
        <row r="6304">
          <cell r="A6304" t="str">
            <v>โรงพยาบาลส่งเสริมสุขภาพตำบลบ้านกอกแก้ว   ตำบลดงสิงห์</v>
          </cell>
        </row>
        <row r="6305">
          <cell r="A6305" t="str">
            <v>โรงพยาบาลส่งเสริมสุขภาพตำบลบ้านกุดขุ่น    ตำบลรอบเมือง</v>
          </cell>
        </row>
        <row r="6306">
          <cell r="A6306" t="str">
            <v>โรงพยาบาลส่งเสริมสุขภาพตำบลบ้านกุดแข้    ตำบลนางาม</v>
          </cell>
        </row>
        <row r="6307">
          <cell r="A6307" t="str">
            <v>โรงพยาบาลส่งเสริมสุขภาพตำบลบ้านกุดน้ำใส   ตำบลกุดน้ำใส</v>
          </cell>
        </row>
        <row r="6308">
          <cell r="A6308" t="str">
            <v>โรงพยาบาลส่งเสริมสุขภาพตำบลบ้านเกล็ดหลิ่น  ตำบลหนองแวง</v>
          </cell>
        </row>
        <row r="6309">
          <cell r="A6309" t="str">
            <v>โรงพยาบาลส่งเสริมสุขภาพตำบลบ้านเก่าน้อย    ตำบลน้ำคำ</v>
          </cell>
        </row>
        <row r="6310">
          <cell r="A6310" t="str">
            <v>โรงพยาบาลส่งเสริมสุขภาพตำบลบ้านเกาะแก้ว  ตำบลสามขา</v>
          </cell>
        </row>
        <row r="6311">
          <cell r="A6311" t="str">
            <v>โรงพยาบาลส่งเสริมสุขภาพตำบลบ้านแก่นทราย   ตำบลรอบเมือง</v>
          </cell>
        </row>
        <row r="6312">
          <cell r="A6312" t="str">
            <v>โรงพยาบาลส่งเสริมสุขภาพตำบลบ้านขมิ้น   ตำบลเด่นราษฎร์</v>
          </cell>
        </row>
        <row r="6313">
          <cell r="A6313" t="str">
            <v>โรงพยาบาลส่งเสริมสุขภาพตำบลบ้านขวาว   ตำบลขวาว</v>
          </cell>
        </row>
        <row r="6314">
          <cell r="A6314" t="str">
            <v>โรงพยาบาลส่งเสริมสุขภาพตำบลบ้านขอนแก่นใต้  ตำบลขอนแก่น</v>
          </cell>
        </row>
        <row r="6315">
          <cell r="A6315" t="str">
            <v>โรงพยาบาลส่งเสริมสุขภาพตำบลบ้านข่อย  ตำบลหนองหิน</v>
          </cell>
        </row>
        <row r="6316">
          <cell r="A6316" t="str">
            <v>โรงพยาบาลส่งเสริมสุขภาพตำบลบ้านขาม ตำบลบึงนคร</v>
          </cell>
        </row>
        <row r="6317">
          <cell r="A6317" t="str">
            <v>โรงพยาบาลส่งเสริมสุขภาพตำบลบ้านข่าใหญ่   ตำบลหนองผือ</v>
          </cell>
        </row>
        <row r="6318">
          <cell r="A6318" t="str">
            <v>โรงพยาบาลส่งเสริมสุขภาพตำบลบ้านขี้เหล็ก  ตำบลขี้เหล็ก</v>
          </cell>
        </row>
        <row r="6319">
          <cell r="A6319" t="str">
            <v>โรงพยาบาลส่งเสริมสุขภาพตำบลบ้านเขวาตะคลอง  ตำบลทุ่งทอง</v>
          </cell>
        </row>
        <row r="6320">
          <cell r="A6320" t="str">
            <v>โรงพยาบาลส่งเสริมสุขภาพตำบลบ้านค้อใหญ่    ตำบลค้อใหญ่</v>
          </cell>
        </row>
        <row r="6321">
          <cell r="A6321" t="str">
            <v>โรงพยาบาลส่งเสริมสุขภาพตำบลบ้านคางฮุง   ตำบลธวัชบุรี</v>
          </cell>
        </row>
        <row r="6322">
          <cell r="A6322" t="str">
            <v>โรงพยาบาลส่งเสริมสุขภาพตำบลบ้านคานหัก   ตำบลสีแก้ว</v>
          </cell>
        </row>
        <row r="6323">
          <cell r="A6323" t="str">
            <v>โรงพยาบาลส่งเสริมสุขภาพตำบลบ้านคำแดง   ตำบลโคกสว่าง</v>
          </cell>
        </row>
        <row r="6324">
          <cell r="A6324" t="str">
            <v>โรงพยาบาลส่งเสริมสุขภาพตำบลบ้านคำนางตุ้ม    ตำบลบุ่งเลิศ</v>
          </cell>
        </row>
        <row r="6325">
          <cell r="A6325" t="str">
            <v>โรงพยาบาลส่งเสริมสุขภาพตำบลบ้านคำพรินทร์    ตำบลช้างเผือก</v>
          </cell>
        </row>
        <row r="6326">
          <cell r="A6326" t="str">
            <v>โรงพยาบาลส่งเสริมสุขภาพตำบลบ้านคำพอุง  ตำบลคำพอุง</v>
          </cell>
        </row>
        <row r="6327">
          <cell r="A6327" t="str">
            <v>โรงพยาบาลส่งเสริมสุขภาพตำบลบ้านคำโพนสูง    ตำบลกกโพธิ์</v>
          </cell>
        </row>
        <row r="6328">
          <cell r="A6328" t="str">
            <v>โรงพยาบาลส่งเสริมสุขภาพตำบลบ้านคำไฮ  ตำบลคำไฮ</v>
          </cell>
        </row>
        <row r="6329">
          <cell r="A6329" t="str">
            <v>โรงพยาบาลส่งเสริมสุขภาพตำบลบ้านคุยขนวน  ตำบลเชียงขวัญ</v>
          </cell>
        </row>
        <row r="6330">
          <cell r="A6330" t="str">
            <v>โรงพยาบาลส่งเสริมสุขภาพตำบลบ้านแคน    ตำบลแคนใหญ่</v>
          </cell>
        </row>
        <row r="6331">
          <cell r="A6331" t="str">
            <v>โรงพยาบาลส่งเสริมสุขภาพตำบลบ้านโคกกกม่วง    ตำบลโคกกกม่วง</v>
          </cell>
        </row>
        <row r="6332">
          <cell r="A6332" t="str">
            <v>โรงพยาบาลส่งเสริมสุขภาพตำบลบ้านโคกกลาง    ตำบลผาน้ำย้อย</v>
          </cell>
        </row>
        <row r="6333">
          <cell r="A6333" t="str">
            <v>โรงพยาบาลส่งเสริมสุขภาพตำบลบ้านโคกสี   ตำบลชุมพร</v>
          </cell>
        </row>
        <row r="6334">
          <cell r="A6334" t="str">
            <v>โรงพยาบาลส่งเสริมสุขภาพตำบลบ้านไคร่นุ่น  ตำบลนาแซง</v>
          </cell>
        </row>
        <row r="6335">
          <cell r="A6335" t="str">
            <v>โรงพยาบาลส่งเสริมสุขภาพตำบลบ้านงิ้วเหนือ    ตำบลโนนชัยศรี</v>
          </cell>
        </row>
        <row r="6336">
          <cell r="A6336" t="str">
            <v>โรงพยาบาลส่งเสริมสุขภาพตำบลบ้านจอมพล    ตำบลนิเวศน์</v>
          </cell>
        </row>
        <row r="6337">
          <cell r="A6337" t="str">
            <v>โรงพยาบาลส่งเสริมสุขภาพตำบลบ้านจาน  ตำบลทุ่งเขาหลวง</v>
          </cell>
        </row>
        <row r="6338">
          <cell r="A6338" t="str">
            <v>โรงพยาบาลส่งเสริมสุขภาพตำบลบ้านจานเตย   ตำบลทุ่งกุลา</v>
          </cell>
        </row>
        <row r="6339">
          <cell r="A6339" t="str">
            <v>โรงพยาบาลส่งเสริมสุขภาพตำบลบ้านจานใต้   ตำบลโพนสูง</v>
          </cell>
        </row>
        <row r="6340">
          <cell r="A6340" t="str">
            <v>โรงพยาบาลส่งเสริมสุขภาพตำบลบ้านจุมจัง   ตำบลอุ่มเม่า</v>
          </cell>
        </row>
        <row r="6341">
          <cell r="A6341" t="str">
            <v>โรงพยาบาลส่งเสริมสุขภาพตำบลบ้านแจ้ง  ตำบลแจ้ง</v>
          </cell>
        </row>
        <row r="6342">
          <cell r="A6342" t="str">
            <v>โรงพยาบาลส่งเสริมสุขภาพตำบลบ้านแจ่มอารมย์    ตำบลดงครั่งใหญ่</v>
          </cell>
        </row>
        <row r="6343">
          <cell r="A6343" t="str">
            <v>โรงพยาบาลส่งเสริมสุขภาพตำบลบ้านฉะวะ ตำบลหนองพอก</v>
          </cell>
        </row>
        <row r="6344">
          <cell r="A6344" t="str">
            <v>โรงพยาบาลส่งเสริมสุขภาพตำบลบ้านชมสะอาด    ตำบลชมสะอาด</v>
          </cell>
        </row>
        <row r="6345">
          <cell r="A6345" t="str">
            <v>โรงพยาบาลส่งเสริมสุขภาพตำบลบ้านชุมพร  ตำบลชุมพร</v>
          </cell>
        </row>
        <row r="6346">
          <cell r="A6346" t="str">
            <v>โรงพยาบาลส่งเสริมสุขภาพตำบลบ้านเชียงใหม่  ตำบลเชียงใหม่</v>
          </cell>
        </row>
        <row r="6347">
          <cell r="A6347" t="str">
            <v>โรงพยาบาลส่งเสริมสุขภาพตำบลบ้านซ้ง  ตำบลหนองแก้ว</v>
          </cell>
        </row>
        <row r="6348">
          <cell r="A6348" t="str">
            <v>โรงพยาบาลส่งเสริมสุขภาพตำบลบ้านแซงแหลม แสนชาติ</v>
          </cell>
        </row>
        <row r="6349">
          <cell r="A6349" t="str">
            <v>โรงพยาบาลส่งเสริมสุขภาพตำบลบ้านดงกลาง    ตำบลโคกกกม่วง</v>
          </cell>
        </row>
        <row r="6350">
          <cell r="A6350" t="str">
            <v>โรงพยาบาลส่งเสริมสุขภาพตำบลบ้านดงกลาง   ตำบลดงกลาง</v>
          </cell>
        </row>
        <row r="6351">
          <cell r="A6351" t="str">
            <v>โรงพยาบาลส่งเสริมสุขภาพตำบลบ้านดงครั่งน้อย   ตำบลดงครั่งน้อย</v>
          </cell>
        </row>
        <row r="6352">
          <cell r="A6352" t="str">
            <v>โรงพยาบาลส่งเสริมสุขภาพตำบลบ้านดงแดง    ตำบลดงแดง</v>
          </cell>
        </row>
        <row r="6353">
          <cell r="A6353" t="str">
            <v>โรงพยาบาลส่งเสริมสุขภาพตำบลบ้านดงบัง   ตำบลหนองขุ่นใหญ่</v>
          </cell>
        </row>
        <row r="6354">
          <cell r="A6354" t="str">
            <v>โรงพยาบาลส่งเสริมสุขภาพตำบลบ้านดงมัน ตำบลสิงห์โคก</v>
          </cell>
        </row>
        <row r="6355">
          <cell r="A6355" t="str">
            <v>โรงพยาบาลส่งเสริมสุขภาพตำบลบ้านดงยาง  ตำบลดู่น้อย</v>
          </cell>
        </row>
        <row r="6356">
          <cell r="A6356" t="str">
            <v>โรงพยาบาลส่งเสริมสุขภาพตำบลบ้านดงหวาย  ตำบลเกาะแก้ว</v>
          </cell>
        </row>
        <row r="6357">
          <cell r="A6357" t="str">
            <v>โรงพยาบาลส่งเสริมสุขภาพตำบลบ้านดอกล้ำ    ตำบลดอกล้ำ</v>
          </cell>
        </row>
        <row r="6358">
          <cell r="A6358" t="str">
            <v>โรงพยาบาลส่งเสริมสุขภาพตำบลบ้านดอนกลอย    ตำบลหนองฮี</v>
          </cell>
        </row>
        <row r="6359">
          <cell r="A6359" t="str">
            <v>โรงพยาบาลส่งเสริมสุขภาพตำบลบ้านดอนงัว    ตำบลไพศาล</v>
          </cell>
        </row>
        <row r="6360">
          <cell r="A6360" t="str">
            <v>โรงพยาบาลส่งเสริมสุขภาพตำบลบ้านดอนเจริญ  ตำบลดอนโอง</v>
          </cell>
        </row>
        <row r="6361">
          <cell r="A6361" t="str">
            <v>โรงพยาบาลส่งเสริมสุขภาพตำบลบ้านดอนชัย  ตำบลหนองพอก</v>
          </cell>
        </row>
        <row r="6362">
          <cell r="A6362" t="str">
            <v>โรงพยาบาลส่งเสริมสุขภาพตำบลบ้านดอนดู่ ตำบลหัวช้าง</v>
          </cell>
        </row>
        <row r="6363">
          <cell r="A6363" t="str">
            <v>โรงพยาบาลส่งเสริมสุขภาพตำบลบ้านดอนแดง     ตำบลแสนสุข</v>
          </cell>
        </row>
        <row r="6364">
          <cell r="A6364" t="str">
            <v>โรงพยาบาลส่งเสริมสุขภาพตำบลบ้านดอนสัมพันธ์    ตำบลท่าหาดยาว</v>
          </cell>
        </row>
        <row r="6365">
          <cell r="A6365" t="str">
            <v>โรงพยาบาลส่งเสริมสุขภาพตำบลบ้านดู่  ตำบลบ้านดู่</v>
          </cell>
        </row>
        <row r="6366">
          <cell r="A6366" t="str">
            <v>โรงพยาบาลส่งเสริมสุขภาพตำบลบ้านดู่ - ฝายใหญ่    ตำบลหนองแคน</v>
          </cell>
        </row>
        <row r="6367">
          <cell r="A6367" t="str">
            <v>โรงพยาบาลส่งเสริมสุขภาพตำบลบ้านเด่นราษฎร์  ตำบลเด่นราษฎร์</v>
          </cell>
        </row>
        <row r="6368">
          <cell r="A6368" t="str">
            <v>โรงพยาบาลส่งเสริมสุขภาพตำบลบ้านตากแดด   ตำบลหัวโทน</v>
          </cell>
        </row>
        <row r="6369">
          <cell r="A6369" t="str">
            <v>โรงพยาบาลส่งเสริมสุขภาพตำบลบ้านตาจ่อย    ตำบลดอกล้ำ</v>
          </cell>
        </row>
        <row r="6370">
          <cell r="A6370" t="str">
            <v>โรงพยาบาลส่งเสริมสุขภาพตำบลบ้านตาหยวก    ตำบลทุ่งหลวง</v>
          </cell>
        </row>
        <row r="6371">
          <cell r="A6371" t="str">
            <v>โรงพยาบาลส่งเสริมสุขภาพตำบลบ้านท่าทรัพย์เจริญ   ตำบลท่าสีดา</v>
          </cell>
        </row>
        <row r="6372">
          <cell r="A6372" t="str">
            <v>โรงพยาบาลส่งเสริมสุขภาพตำบลบ้านท่าม่วง    ตำบลท่าม่วง</v>
          </cell>
        </row>
        <row r="6373">
          <cell r="A6373" t="str">
            <v>โรงพยาบาลส่งเสริมสุขภาพตำบลบ้านท่าลาด  ตำบลม่วงลาด</v>
          </cell>
        </row>
        <row r="6374">
          <cell r="A6374" t="str">
            <v>โรงพยาบาลส่งเสริมสุขภาพตำบลบ้านนาชม   ตำบลแสนสุข</v>
          </cell>
        </row>
        <row r="6375">
          <cell r="A6375" t="str">
            <v>โรงพยาบาลส่งเสริมสุขภาพตำบลบ้านนาทม    ตำบลภูเงิน</v>
          </cell>
        </row>
        <row r="6376">
          <cell r="A6376" t="str">
            <v>โรงพยาบาลส่งเสริมสุขภาพตำบลบ้านนานวล     ตำบลนานวล</v>
          </cell>
        </row>
        <row r="6377">
          <cell r="A6377" t="str">
            <v>โรงพยาบาลส่งเสริมสุขภาพตำบลบ้านนาแพง   ตำบลนาอุดม</v>
          </cell>
        </row>
        <row r="6378">
          <cell r="A6378" t="str">
            <v>โรงพยาบาลส่งเสริมสุขภาพตำบลบ้านนาโพธิ์   ตำบลนาโพธิ์</v>
          </cell>
        </row>
        <row r="6379">
          <cell r="A6379" t="str">
            <v>โรงพยาบาลส่งเสริมสุขภาพตำบลบ้านนาโพธิ์  ตำบลโพธิ์ทอง</v>
          </cell>
        </row>
        <row r="6380">
          <cell r="A6380" t="str">
            <v>โรงพยาบาลส่งเสริมสุขภาพตำบลบ้านนาเมือง   ตำบลนาเมือง</v>
          </cell>
        </row>
        <row r="6381">
          <cell r="A6381" t="str">
            <v>โรงพยาบาลส่งเสริมสุขภาพตำบลบ้านนาวี  ตำบลศรีวิลัย</v>
          </cell>
        </row>
        <row r="6382">
          <cell r="A6382" t="str">
            <v>โรงพยาบาลส่งเสริมสุขภาพตำบลบ้านนาใหญ่   ตำบลนาใหญ่</v>
          </cell>
        </row>
        <row r="6383">
          <cell r="A6383" t="str">
            <v>โรงพยาบาลส่งเสริมสุขภาพตำบลบ้านนาอุ่ม    ตำบลโพธิ์ทอง</v>
          </cell>
        </row>
        <row r="6384">
          <cell r="A6384" t="str">
            <v>โรงพยาบาลส่งเสริมสุขภาพตำบลบ้านน้ำคำ   ตำบลโนนสวรรค์</v>
          </cell>
        </row>
        <row r="6385">
          <cell r="A6385" t="str">
            <v>โรงพยาบาลส่งเสริมสุขภาพตำบลบ้านน้ำคำ  ตำบลน้ำคำ</v>
          </cell>
        </row>
        <row r="6386">
          <cell r="A6386" t="str">
            <v>โรงพยาบาลส่งเสริมสุขภาพตำบลบ้านน้ำคำ ตำบลโพนเมือง</v>
          </cell>
        </row>
        <row r="6387">
          <cell r="A6387" t="str">
            <v>โรงพยาบาลส่งเสริมสุขภาพตำบลบ้านน้ำจั้นใหญ่  ตำบลบึงเกลือ</v>
          </cell>
        </row>
        <row r="6388">
          <cell r="A6388" t="str">
            <v>โรงพยาบาลส่งเสริมสุขภาพตำบลบ้านน้ำใส  ตำบลน้ำใส</v>
          </cell>
        </row>
        <row r="6389">
          <cell r="A6389" t="str">
            <v>โรงพยาบาลส่งเสริมสุขภาพตำบลบ้านโนนชัยศรี    ตำบลโนนชัยศรี</v>
          </cell>
        </row>
        <row r="6390">
          <cell r="A6390" t="str">
            <v>โรงพยาบาลส่งเสริมสุขภาพตำบลบ้านโนนน้ำเงิน ตำบลหนองแวงควง</v>
          </cell>
        </row>
        <row r="6391">
          <cell r="A6391" t="str">
            <v>โรงพยาบาลส่งเสริมสุขภาพตำบลบ้านโนนโพธิ์  ตำบลหนองใหญ่</v>
          </cell>
        </row>
        <row r="6392">
          <cell r="A6392" t="str">
            <v>โรงพยาบาลส่งเสริมสุขภาพตำบลบ้านโนนรัง  ตำบลโนนรัง</v>
          </cell>
        </row>
        <row r="6393">
          <cell r="A6393" t="str">
            <v>โรงพยาบาลส่งเสริมสุขภาพตำบลบ้านโนนสนาม   ตำบลเมืองไพร</v>
          </cell>
        </row>
        <row r="6394">
          <cell r="A6394" t="str">
            <v>โรงพยาบาลส่งเสริมสุขภาพตำบลบ้านโนนสวรรค์    ตำบลโนนสวรรค์</v>
          </cell>
        </row>
        <row r="6395">
          <cell r="A6395" t="str">
            <v>โรงพยาบาลส่งเสริมสุขภาพตำบลบ้านโนนสว่าง   ตำบลภูเขาทอง</v>
          </cell>
        </row>
        <row r="6396">
          <cell r="A6396" t="str">
            <v>โรงพยาบาลส่งเสริมสุขภาพตำบลบ้านโนนสว่าง  ตำบลเหนือเมือง</v>
          </cell>
        </row>
        <row r="6397">
          <cell r="A6397" t="str">
            <v>โรงพยาบาลส่งเสริมสุขภาพตำบลบ้านบะเค    ตำบลโพธิ์ทอง</v>
          </cell>
        </row>
        <row r="6398">
          <cell r="A6398" t="str">
            <v>โรงพยาบาลส่งเสริมสุขภาพตำบลบ้านบะตะกา  ตำบลหนองใหญ่</v>
          </cell>
        </row>
        <row r="6399">
          <cell r="A6399" t="str">
            <v>โรงพยาบาลส่งเสริมสุขภาพตำบลบ้านบะหลวง  ตำบลหนองหลวง</v>
          </cell>
        </row>
        <row r="6400">
          <cell r="A6400" t="str">
            <v>โรงพยาบาลส่งเสริมสุขภาพตำบลบ้านบัวขาว   ตำบลสระบัว</v>
          </cell>
        </row>
        <row r="6401">
          <cell r="A6401" t="str">
            <v>โรงพยาบาลส่งเสริมสุขภาพตำบลบ้านบัวคำ    ตำบลบัวคำ</v>
          </cell>
        </row>
        <row r="6402">
          <cell r="A6402" t="str">
            <v>โรงพยาบาลส่งเสริมสุขภาพตำบลบ้านบัวหลวง  ตำบลเหล่า</v>
          </cell>
        </row>
        <row r="6403">
          <cell r="A6403" t="str">
            <v>โรงพยาบาลส่งเสริมสุขภาพตำบลบ้านบาก  ตำบลผักแว่น</v>
          </cell>
        </row>
        <row r="6404">
          <cell r="A6404" t="str">
            <v>โรงพยาบาลส่งเสริมสุขภาพตำบลบ้านบากโดนน้อย   ตำบลบ้านบาก</v>
          </cell>
        </row>
        <row r="6405">
          <cell r="A6405" t="str">
            <v>โรงพยาบาลส่งเสริมสุขภาพตำบลบ้านบึงงาม     ตำบลคำนาดี</v>
          </cell>
        </row>
        <row r="6406">
          <cell r="A6406" t="str">
            <v>โรงพยาบาลส่งเสริมสุขภาพตำบลบ้านบึงงาม ตำบลบึงงาม</v>
          </cell>
        </row>
        <row r="6407">
          <cell r="A6407" t="str">
            <v>โรงพยาบาลส่งเสริมสุขภาพตำบลบ้านบุ่งเลิศ    ตำบลบุ่งเลิศ</v>
          </cell>
        </row>
        <row r="6408">
          <cell r="A6408" t="str">
            <v>โรงพยาบาลส่งเสริมสุขภาพตำบลบ้านปรางค์กู่ ตำบลมะอึ</v>
          </cell>
        </row>
        <row r="6409">
          <cell r="A6409" t="str">
            <v>โรงพยาบาลส่งเสริมสุขภาพตำบลบ้านป้อง  ตำบลโพธิ์ศรีสว่าง</v>
          </cell>
        </row>
        <row r="6410">
          <cell r="A6410" t="str">
            <v>โรงพยาบาลส่งเสริมสุขภาพตำบลบ้านปอภาร ตำบลปอภาร (ปอพาน)</v>
          </cell>
        </row>
        <row r="6411">
          <cell r="A6411" t="str">
            <v>โรงพยาบาลส่งเสริมสุขภาพตำบลบ้านป่าขี ตำบลนาเมือง</v>
          </cell>
        </row>
        <row r="6412">
          <cell r="A6412" t="str">
            <v>โรงพยาบาลส่งเสริมสุขภาพตำบลบ้านป่ายางชุม  ตำบลนาใหญ่</v>
          </cell>
        </row>
        <row r="6413">
          <cell r="A6413" t="str">
            <v>โรงพยาบาลส่งเสริมสุขภาพตำบลบ้านป่าสังข์    ตำบลป่าสังข์</v>
          </cell>
        </row>
        <row r="6414">
          <cell r="A6414" t="str">
            <v>โรงพยาบาลส่งเสริมสุขภาพตำบลบ้านเปลือยตาล  ตำบลดงสิงห์</v>
          </cell>
        </row>
        <row r="6415">
          <cell r="A6415" t="str">
            <v>โรงพยาบาลส่งเสริมสุขภาพตำบลบ้านเปลือยน้อย    ตำบลบ่อพันขัน</v>
          </cell>
        </row>
        <row r="6416">
          <cell r="A6416" t="str">
            <v>โรงพยาบาลส่งเสริมสุขภาพตำบลบ้านผักกาดหญ้า   ตำบลนาเลิง</v>
          </cell>
        </row>
        <row r="6417">
          <cell r="A6417" t="str">
            <v>โรงพยาบาลส่งเสริมสุขภาพตำบลบ้านผำ  ตำบลโนนสว่าง</v>
          </cell>
        </row>
        <row r="6418">
          <cell r="A6418" t="str">
            <v>โรงพยาบาลส่งเสริมสุขภาพตำบลบ้านผำ  ตำบลเมืองสรวง</v>
          </cell>
        </row>
        <row r="6419">
          <cell r="A6419" t="str">
            <v>โรงพยาบาลส่งเสริมสุขภาพตำบลบ้านไผ่ ตำบลหมูม้น</v>
          </cell>
        </row>
        <row r="6420">
          <cell r="A6420" t="str">
            <v>โรงพยาบาลส่งเสริมสุขภาพตำบลบ้านฝาง  ตำบลบ้านฝาง</v>
          </cell>
        </row>
        <row r="6421">
          <cell r="A6421" t="str">
            <v>โรงพยาบาลส่งเสริมสุขภาพตำบลบ้านพยอม  ตำบลดินดำ</v>
          </cell>
        </row>
        <row r="6422">
          <cell r="A6422" t="str">
            <v>โรงพยาบาลส่งเสริมสุขภาพตำบลบ้านพลับพลา ตำบลพลับพลา</v>
          </cell>
        </row>
        <row r="6423">
          <cell r="A6423" t="str">
            <v>โรงพยาบาลส่งเสริมสุขภาพตำบลบ้านพันขาง  ตำบลนางาม</v>
          </cell>
        </row>
        <row r="6424">
          <cell r="A6424" t="str">
            <v>โรงพยาบาลส่งเสริมสุขภาพตำบลบ้านพิบูลย์ชัย    ตำบลอัคคะคำ</v>
          </cell>
        </row>
        <row r="6425">
          <cell r="A6425" t="str">
            <v>โรงพยาบาลส่งเสริมสุขภาพตำบลบ้านโพธิ์ชัย   ตำบลโพธิ์ชัย</v>
          </cell>
        </row>
        <row r="6426">
          <cell r="A6426" t="str">
            <v>โรงพยาบาลส่งเสริมสุขภาพตำบลบ้านโพธิ์สัย  ตำบลโพธิ์สัย</v>
          </cell>
        </row>
        <row r="6427">
          <cell r="A6427" t="str">
            <v>โรงพยาบาลส่งเสริมสุขภาพตำบลบ้านโพธิ์ใหญ่    ตำบลโพธิ์ใหญ่</v>
          </cell>
        </row>
        <row r="6428">
          <cell r="A6428" t="str">
            <v>โรงพยาบาลส่งเสริมสุขภาพตำบลบ้านโพนดวนตำบลศรีสว่าง</v>
          </cell>
        </row>
        <row r="6429">
          <cell r="A6429" t="str">
            <v>โรงพยาบาลส่งเสริมสุขภาพตำบลบ้านโพนทองน้อย  ตำบลโพธิ์ทอง</v>
          </cell>
        </row>
        <row r="6430">
          <cell r="A6430" t="str">
            <v>โรงพยาบาลส่งเสริมสุขภาพตำบลบ้านโพนเมือง    ตำบลโพนเมือง</v>
          </cell>
        </row>
        <row r="6431">
          <cell r="A6431" t="str">
            <v>โรงพยาบาลส่งเสริมสุขภาพตำบลบ้านม่วงน้ำ    ตำบลปาฝา</v>
          </cell>
        </row>
        <row r="6432">
          <cell r="A6432" t="str">
            <v>โรงพยาบาลส่งเสริมสุขภาพตำบลบ้านมะบ้า  ตำบลบึงงาม</v>
          </cell>
        </row>
        <row r="6433">
          <cell r="A6433" t="str">
            <v>โรงพยาบาลส่งเสริมสุขภาพตำบลบ้านมะหรี่  ตำบลภูเงิน</v>
          </cell>
        </row>
        <row r="6434">
          <cell r="A6434" t="str">
            <v>โรงพยาบาลส่งเสริมสุขภาพตำบลบ้านเมืองทอง  ตำบลเมืองทอง</v>
          </cell>
        </row>
        <row r="6435">
          <cell r="A6435" t="str">
            <v>โรงพยาบาลส่งเสริมสุขภาพตำบลบ้านเมืองน้อย   ตำบลเมืองน้อย</v>
          </cell>
        </row>
        <row r="6436">
          <cell r="A6436" t="str">
            <v>โรงพยาบาลส่งเสริมสุขภาพตำบลบ้านเมืองบัว    ตำบลเมืองบัว</v>
          </cell>
        </row>
        <row r="6437">
          <cell r="A6437" t="str">
            <v>โรงพยาบาลส่งเสริมสุขภาพตำบลบ้านเมืองเปลือย    ตำบลเมืองเปลือย</v>
          </cell>
        </row>
        <row r="6438">
          <cell r="A6438" t="str">
            <v>โรงพยาบาลส่งเสริมสุขภาพตำบลบ้านเมืองหงษ์   ตำบลเมืองหงษ์</v>
          </cell>
        </row>
        <row r="6439">
          <cell r="A6439" t="str">
            <v>โรงพยาบาลส่งเสริมสุขภาพตำบลบ้านแมต    ตำบลสะอาดสมบูรณ์</v>
          </cell>
        </row>
        <row r="6440">
          <cell r="A6440" t="str">
            <v>โรงพยาบาลส่งเสริมสุขภาพตำบลบ้านยางคำ     ตำบลยางคำ</v>
          </cell>
        </row>
        <row r="6441">
          <cell r="A6441" t="str">
            <v>โรงพยาบาลส่งเสริมสุขภาพตำบลบ้านยางเฌอ  ตำบลขี้เหล็ก</v>
          </cell>
        </row>
        <row r="6442">
          <cell r="A6442" t="str">
            <v>โรงพยาบาลส่งเสริมสุขภาพตำบลบ้านยางด่อ  ตำบลเทอดไทย</v>
          </cell>
        </row>
        <row r="6443">
          <cell r="A6443" t="str">
            <v>โรงพยาบาลส่งเสริมสุขภาพตำบลบ้านยางเลิง  ตำบลดอกไม้</v>
          </cell>
        </row>
        <row r="6444">
          <cell r="A6444" t="str">
            <v>โรงพยาบาลส่งเสริมสุขภาพตำบลบ้านยางใหญ่    ตำบลยางใหญ่</v>
          </cell>
        </row>
        <row r="6445">
          <cell r="A6445" t="str">
            <v>โรงพยาบาลส่งเสริมสุขภาพตำบลบ้านรวมไทย  ตำบลโหรา</v>
          </cell>
        </row>
        <row r="6446">
          <cell r="A6446" t="str">
            <v>โรงพยาบาลส่งเสริมสุขภาพตำบลบ้านร่องคำ  ตำบลป่าสังข์</v>
          </cell>
        </row>
        <row r="6447">
          <cell r="A6447" t="str">
            <v>โรงพยาบาลส่งเสริมสุขภาพตำบลบ้านราชธานี  ตำบลราชธานี</v>
          </cell>
        </row>
        <row r="6448">
          <cell r="A6448" t="str">
            <v>โรงพยาบาลส่งเสริมสุขภาพตำบลบ้านราษฎร์ดำเนินตำบลคำนาดี</v>
          </cell>
        </row>
        <row r="6449">
          <cell r="A6449" t="str">
            <v>โรงพยาบาลส่งเสริมสุขภาพตำบลบ้านลิ้นฟ้า    ตำบลลิ้นฟ้า</v>
          </cell>
        </row>
        <row r="6450">
          <cell r="A6450" t="str">
            <v>โรงพยาบาลส่งเสริมสุขภาพตำบลบ้านวังม่วยเหนือ ตำบลวังสามัคคี</v>
          </cell>
        </row>
        <row r="6451">
          <cell r="A6451" t="str">
            <v>โรงพยาบาลส่งเสริมสุขภาพตำบลบ้านวังยาว  ตำบลพลับพลา</v>
          </cell>
        </row>
        <row r="6452">
          <cell r="A6452" t="str">
            <v>โรงพยาบาลส่งเสริมสุขภาพตำบลบ้านวารีเกษม ตำบลดูกอึ่ง</v>
          </cell>
        </row>
        <row r="6453">
          <cell r="A6453" t="str">
            <v>โรงพยาบาลส่งเสริมสุขภาพตำบลบ้านวารีสวัสดิ์   ตำบลพรมสวรรค์</v>
          </cell>
        </row>
        <row r="6454">
          <cell r="A6454" t="str">
            <v>โรงพยาบาลส่งเสริมสุขภาพตำบลบ้านวารีอุดม     ตำบลวารีสวัสดิ์</v>
          </cell>
        </row>
        <row r="6455">
          <cell r="A6455" t="str">
            <v>โรงพยาบาลส่งเสริมสุขภาพตำบลบ้านศรีจันทร์  ตำบลบ้านเขือง</v>
          </cell>
        </row>
        <row r="6456">
          <cell r="A6456" t="str">
            <v>โรงพยาบาลส่งเสริมสุขภาพตำบลบ้านศาลา    ตำบลชานุวรรณ</v>
          </cell>
        </row>
        <row r="6457">
          <cell r="A6457" t="str">
            <v>โรงพยาบาลส่งเสริมสุขภาพตำบลบ้านสนามชัย ตำบลสวนจิก</v>
          </cell>
        </row>
        <row r="6458">
          <cell r="A6458" t="str">
            <v>โรงพยาบาลส่งเสริมสุขภาพตำบลบ้านสนามชัย ตำบลเหล่าหลวง</v>
          </cell>
        </row>
        <row r="6459">
          <cell r="A6459" t="str">
            <v>โรงพยาบาลส่งเสริมสุขภาพตำบลบ้านสระแก้ว   ตำบลสระแก้ว</v>
          </cell>
        </row>
        <row r="6460">
          <cell r="A6460" t="str">
            <v>โรงพยาบาลส่งเสริมสุขภาพตำบลบ้านสระบัว    ตำบลสระบัว</v>
          </cell>
        </row>
        <row r="6461">
          <cell r="A6461" t="str">
            <v>โรงพยาบาลส่งเสริมสุขภาพตำบลบ้านสระโพนทอง    ตำบลทุ่งหลวง</v>
          </cell>
        </row>
        <row r="6462">
          <cell r="A6462" t="str">
            <v>โรงพยาบาลส่งเสริมสุขภาพตำบลบ้านสวนปอ  ตำบลหนองแคน</v>
          </cell>
        </row>
        <row r="6463">
          <cell r="A6463" t="str">
            <v>โรงพยาบาลส่งเสริมสุขภาพตำบลบ้านสว่าง   ตำบลศรีสว่าง</v>
          </cell>
        </row>
        <row r="6464">
          <cell r="A6464" t="str">
            <v>โรงพยาบาลส่งเสริมสุขภาพตำบลบ้านสองชั้น   ตำบลหินกอง</v>
          </cell>
        </row>
        <row r="6465">
          <cell r="A6465" t="str">
            <v>โรงพยาบาลส่งเสริมสุขภาพตำบลบ้านสองห้อง    ตำบลโคกสูง</v>
          </cell>
        </row>
        <row r="6466">
          <cell r="A6466" t="str">
            <v>โรงพยาบาลส่งเสริมสุขภาพตำบลบ้านสะทอน    ตำบลขวาว</v>
          </cell>
        </row>
        <row r="6467">
          <cell r="A6467" t="str">
            <v>โรงพยาบาลส่งเสริมสุขภาพตำบลบ้านสะอาด   ตำบลสะอาด</v>
          </cell>
        </row>
        <row r="6468">
          <cell r="A6468" t="str">
            <v>โรงพยาบาลส่งเสริมสุขภาพตำบลบ้านสะอาดนาดี ตำบลพรสวรรค์</v>
          </cell>
        </row>
        <row r="6469">
          <cell r="A6469" t="str">
            <v>โรงพยาบาลส่งเสริมสุขภาพตำบลบ้านสังข์ - สงยาง   ตำบลสะอาดสมบูรณ์</v>
          </cell>
        </row>
        <row r="6470">
          <cell r="A6470" t="str">
            <v>โรงพยาบาลส่งเสริมสุขภาพตำบลบ้านสามขา  ตำบลโพนสูง</v>
          </cell>
        </row>
        <row r="6471">
          <cell r="A6471" t="str">
            <v>โรงพยาบาลส่งเสริมสุขภาพตำบลบ้านสาวแห  ตำบลสาวแห</v>
          </cell>
        </row>
        <row r="6472">
          <cell r="A6472" t="str">
            <v>โรงพยาบาลส่งเสริมสุขภาพตำบลบ้านสีสวาด   ตำบลหนองหมื่นถ่าน</v>
          </cell>
        </row>
        <row r="6473">
          <cell r="A6473" t="str">
            <v>โรงพยาบาลส่งเสริมสุขภาพตำบลบ้านสูงยาง  ตำบลคูเมือง</v>
          </cell>
        </row>
        <row r="6474">
          <cell r="A6474" t="str">
            <v>โรงพยาบาลส่งเสริมสุขภาพตำบลบ้านหนองกุง   ตำบลสว่าง</v>
          </cell>
        </row>
        <row r="6475">
          <cell r="A6475" t="str">
            <v>โรงพยาบาลส่งเสริมสุขภาพตำบลบ้านหนองกุง ตำบลบ้านฝาง</v>
          </cell>
        </row>
        <row r="6476">
          <cell r="A6476" t="str">
            <v>โรงพยาบาลส่งเสริมสุขภาพตำบลบ้านหนองขาม  ตำบลหนองขาม</v>
          </cell>
        </row>
        <row r="6477">
          <cell r="A6477" t="str">
            <v>โรงพยาบาลส่งเสริมสุขภาพตำบลบ้านหนองขุ่น   ตำบลหนองขุ่นใหญ่</v>
          </cell>
        </row>
        <row r="6478">
          <cell r="A6478" t="str">
            <v>โรงพยาบาลส่งเสริมสุขภาพตำบลบ้านหนองคลอง  ตำบลโคกล่าม</v>
          </cell>
        </row>
        <row r="6479">
          <cell r="A6479" t="str">
            <v>โรงพยาบาลส่งเสริมสุขภาพตำบลบ้านหนองควายอีน้อย    ตำบลเมืองทุ่ง</v>
          </cell>
        </row>
        <row r="6480">
          <cell r="A6480" t="str">
            <v>โรงพยาบาลส่งเสริมสุขภาพตำบลบ้านหนองคำ  ตำบลภูเขาทอง</v>
          </cell>
        </row>
        <row r="6481">
          <cell r="A6481" t="str">
            <v>โรงพยาบาลส่งเสริมสุขภาพตำบลบ้านหนองจอก   ตำบลเหล่าน้อย</v>
          </cell>
        </row>
        <row r="6482">
          <cell r="A6482" t="str">
            <v>โรงพยาบาลส่งเสริมสุขภาพตำบลบ้านหนองจาน  ตำบลจำปาขัน</v>
          </cell>
        </row>
        <row r="6483">
          <cell r="A6483" t="str">
            <v>โรงพยาบาลส่งเสริมสุขภาพตำบลบ้านหนองจิก   ตำบลดงลาน</v>
          </cell>
        </row>
        <row r="6484">
          <cell r="A6484" t="str">
            <v>โรงพยาบาลส่งเสริมสุขภาพตำบลบ้านหนองตาไก้  ตำบลหนองตาไก้</v>
          </cell>
        </row>
        <row r="6485">
          <cell r="A6485" t="str">
            <v>โรงพยาบาลส่งเสริมสุขภาพตำบลบ้านหนองทัพไทย    ตำบลหนองทัพไทย</v>
          </cell>
        </row>
        <row r="6486">
          <cell r="A6486" t="str">
            <v>โรงพยาบาลส่งเสริมสุขภาพตำบลบ้านหนองนกทา    ตำบลโพธิ์ศรี</v>
          </cell>
        </row>
        <row r="6487">
          <cell r="A6487" t="str">
            <v>โรงพยาบาลส่งเสริมสุขภาพตำบลบ้านหนองนาสร้าง</v>
          </cell>
        </row>
        <row r="6488">
          <cell r="A6488" t="str">
            <v>โรงพยาบาลส่งเสริมสุขภาพตำบลบ้านหนองบัว    ตำบลโคกสว่าง</v>
          </cell>
        </row>
        <row r="6489">
          <cell r="A6489" t="str">
            <v>โรงพยาบาลส่งเสริมสุขภาพตำบลบ้านหนองบั่ว  ตำบลเขวาทุ่ง</v>
          </cell>
        </row>
        <row r="6490">
          <cell r="A6490" t="str">
            <v>โรงพยาบาลส่งเสริมสุขภาพตำบลบ้านหนองบัว  ตำบลหนองบัว</v>
          </cell>
        </row>
        <row r="6491">
          <cell r="A6491" t="str">
            <v>โรงพยาบาลส่งเสริมสุขภาพตำบลบ้านหนองบัวพัฒนา     ตำบลน้ำอ้อม</v>
          </cell>
        </row>
        <row r="6492">
          <cell r="A6492" t="str">
            <v>โรงพยาบาลส่งเสริมสุขภาพตำบลบ้านหนองบัวรอง    ตำบลดินดำ</v>
          </cell>
        </row>
        <row r="6493">
          <cell r="A6493" t="str">
            <v>โรงพยาบาลส่งเสริมสุขภาพตำบลบ้านหนองผือ    ตำบลหนองผือ</v>
          </cell>
        </row>
        <row r="6494">
          <cell r="A6494" t="str">
            <v>โรงพยาบาลส่งเสริมสุขภาพตำบลบ้านหนองไผ่   ตำบลสิงห์โคก</v>
          </cell>
        </row>
        <row r="6495">
          <cell r="A6495" t="str">
            <v>โรงพยาบาลส่งเสริมสุขภาพตำบลบ้านหนองไผ่  ตำบลหนองไผ่</v>
          </cell>
        </row>
        <row r="6496">
          <cell r="A6496" t="str">
            <v>โรงพยาบาลส่งเสริมสุขภาพตำบลบ้านหนองฟ้า  ตำบลโพธิ์ทอง</v>
          </cell>
        </row>
        <row r="6497">
          <cell r="A6497" t="str">
            <v>โรงพยาบาลส่งเสริมสุขภาพตำบลบ้านหนองเม็ก ตำบลทุ่งศรีเมือง</v>
          </cell>
        </row>
        <row r="6498">
          <cell r="A6498" t="str">
            <v>โรงพยาบาลส่งเสริมสุขภาพตำบลบ้านหนองยาง    ตำบลกกกุง</v>
          </cell>
        </row>
        <row r="6499">
          <cell r="A6499" t="str">
            <v>โรงพยาบาลส่งเสริมสุขภาพตำบลบ้านหนองแวง  ตำบลหนองแวง</v>
          </cell>
        </row>
        <row r="6500">
          <cell r="A6500" t="str">
            <v>โรงพยาบาลส่งเสริมสุขภาพตำบลบ้านหนองแวง  ตำบลห้วยหินลาด</v>
          </cell>
        </row>
        <row r="6501">
          <cell r="A6501" t="str">
            <v>โรงพยาบาลส่งเสริมสุขภาพตำบลบ้านหนองแวงแห่   ตำบลหนองใหญ่</v>
          </cell>
        </row>
        <row r="6502">
          <cell r="A6502" t="str">
            <v>โรงพยาบาลส่งเสริมสุขภาพตำบลบ้านหนองแวงใหญ่     ตำบลขามเปี้ย</v>
          </cell>
        </row>
        <row r="6503">
          <cell r="A6503" t="str">
            <v>โรงพยาบาลส่งเสริมสุขภาพตำบลบ้านหนองไศล  ตำบลดูกอึ่ง</v>
          </cell>
        </row>
        <row r="6504">
          <cell r="A6504" t="str">
            <v>โรงพยาบาลส่งเสริมสุขภาพตำบลบ้านหนองส่วย   ตำบลโนนสง่า</v>
          </cell>
        </row>
        <row r="6505">
          <cell r="A6505" t="str">
            <v>โรงพยาบาลส่งเสริมสุขภาพตำบลบ้านหนองสิม  ตำบลกู่กาสิงห์</v>
          </cell>
        </row>
        <row r="6506">
          <cell r="A6506" t="str">
            <v>โรงพยาบาลส่งเสริมสุขภาพตำบลบ้านหนองแสงทุ่ง   ตำบลแวง</v>
          </cell>
        </row>
        <row r="6507">
          <cell r="A6507" t="str">
            <v>โรงพยาบาลส่งเสริมสุขภาพตำบลบ้านหนองหมื่นถ่าน ตำบลหนองหมื่นถ่าน</v>
          </cell>
        </row>
        <row r="6508">
          <cell r="A6508" t="str">
            <v>โรงพยาบาลส่งเสริมสุขภาพตำบลบ้านหนองหว้า ตำบลกกโพธิ์</v>
          </cell>
        </row>
        <row r="6509">
          <cell r="A6509" t="str">
            <v>โรงพยาบาลส่งเสริมสุขภาพตำบลบ้านหนองใหญ่ ตำบลหนองใหญ่</v>
          </cell>
        </row>
        <row r="6510">
          <cell r="A6510" t="str">
            <v>โรงพยาบาลส่งเสริมสุขภาพตำบลบ้านหนองอ่าง    ตำบลกำแพง</v>
          </cell>
        </row>
        <row r="6511">
          <cell r="A6511" t="str">
            <v>โรงพยาบาลส่งเสริมสุขภาพตำบลบ้านหนองแฮด ตำบลหนองขาม</v>
          </cell>
        </row>
        <row r="6512">
          <cell r="A6512" t="str">
            <v>โรงพยาบาลส่งเสริมสุขภาพตำบลบ้านหน่อม    ตำบลหน่อม</v>
          </cell>
        </row>
        <row r="6513">
          <cell r="A6513" t="str">
            <v>โรงพยาบาลส่งเสริมสุขภาพตำบลบ้านห้วยสามัคคี  ตำบลศรีวิลัย</v>
          </cell>
        </row>
        <row r="6514">
          <cell r="A6514" t="str">
            <v>โรงพยาบาลส่งเสริมสุขภาพตำบลบ้านหวาย    ตำบลภูเงิน</v>
          </cell>
        </row>
        <row r="6515">
          <cell r="A6515" t="str">
            <v>โรงพยาบาลส่งเสริมสุขภาพตำบลบ้านหวายหลึม ตำบลมะบ้า</v>
          </cell>
        </row>
        <row r="6516">
          <cell r="A6516" t="str">
            <v>โรงพยาบาลส่งเสริมสุขภาพตำบลบ้านหัวคู   ตำบลบึงเกลือ</v>
          </cell>
        </row>
        <row r="6517">
          <cell r="A6517" t="str">
            <v>โรงพยาบาลส่งเสริมสุขภาพตำบลบ้านหัวนา  ตำบลหนองทัพไทย</v>
          </cell>
        </row>
        <row r="6518">
          <cell r="A6518" t="str">
            <v>โรงพยาบาลส่งเสริมสุขภาพตำบลบ้านหัวโนนตาลน้อย    ตำบลโนนตาล</v>
          </cell>
        </row>
        <row r="6519">
          <cell r="A6519" t="str">
            <v>โรงพยาบาลส่งเสริมสุขภาพตำบลบ้านหัวหนอง    ตำบลหนองแวง</v>
          </cell>
        </row>
        <row r="6520">
          <cell r="A6520" t="str">
            <v>โรงพยาบาลส่งเสริมสุขภาพตำบลบ้านหาญไพรวัลย์    ตำบลโคกสว่าง</v>
          </cell>
        </row>
        <row r="6521">
          <cell r="A6521" t="str">
            <v>โรงพยาบาลส่งเสริมสุขภาพตำบลบ้านเหล่าสามัคคี  ตำบลพระเจ้า</v>
          </cell>
        </row>
        <row r="6522">
          <cell r="A6522" t="str">
            <v>โรงพยาบาลส่งเสริมสุขภาพตำบลบ้านเหล่าใหญ่  ตำบลโพธิ์ทอง</v>
          </cell>
        </row>
        <row r="6523">
          <cell r="A6523" t="str">
            <v>โรงพยาบาลส่งเสริมสุขภาพตำบลบ้านใหม่สามัคคี  ตำบลนาแซง</v>
          </cell>
        </row>
        <row r="6524">
          <cell r="A6524" t="str">
            <v>โรงพยาบาลส่งเสริมสุขภาพตำบลบ้านอนามัย  ตำบลผักแว่น</v>
          </cell>
        </row>
        <row r="6525">
          <cell r="A6525" t="str">
            <v>โรงพยาบาลส่งเสริมสุขภาพตำบลบ้านอีโคตร    ตำบลศรีโคตร</v>
          </cell>
        </row>
        <row r="6526">
          <cell r="A6526" t="str">
            <v>โรงพยาบาลส่งเสริมสุขภาพตำบลบ้านอีง่อง    ตำบลอีง่อง</v>
          </cell>
        </row>
        <row r="6527">
          <cell r="A6527" t="str">
            <v>โรงพยาบาลส่งเสริมสุขภาพตำบลบ้านอุ่มเม้า  ตำบลอุ่มเม้า</v>
          </cell>
        </row>
        <row r="6528">
          <cell r="A6528" t="str">
            <v>โรงพยาบาลส่งเสริมสุขภาพตำบลบ้านอุ่มเม้า ตำบลเหล่าหลวง</v>
          </cell>
        </row>
        <row r="6529">
          <cell r="A6529" t="str">
            <v>โรงพยาบาลส่งเสริมสุขภาพตำบลบ้านอุ่มเม่าใต้     ตำบลอุ่มเม่า</v>
          </cell>
        </row>
        <row r="6530">
          <cell r="A6530" t="str">
            <v>โรงพยาบาลส่งเสริมสุขภาพตำบลหนองตาโฮม ตำบลขี้เหล็ก</v>
          </cell>
        </row>
        <row r="6531">
          <cell r="A6531" t="str">
            <v>สถานีอนามัยเฉลิมพระเกียรติ 60 พรรษา นวมินทราชินี</v>
          </cell>
        </row>
        <row r="6532">
          <cell r="A6532" t="str">
            <v>สำนักงานสาธารณสุขอำเภอกมลาไสย</v>
          </cell>
        </row>
        <row r="6533">
          <cell r="A6533" t="str">
            <v>สำนักงานสาธารณสุขอำเภอกุฉินารายณ์</v>
          </cell>
        </row>
        <row r="6534">
          <cell r="A6534" t="str">
            <v>สำนักงานสาธารณสุขอำเภอเขาวง</v>
          </cell>
        </row>
        <row r="6535">
          <cell r="A6535" t="str">
            <v>สำนักงานสาธารณสุขอำเภอคำม่วง</v>
          </cell>
        </row>
        <row r="6536">
          <cell r="A6536" t="str">
            <v>สำนักงานสาธารณสุขอำเภอฆ้องชัย</v>
          </cell>
        </row>
        <row r="6537">
          <cell r="A6537" t="str">
            <v>สำนักงานสาธารณสุขอำเภอดอนจาน</v>
          </cell>
        </row>
        <row r="6538">
          <cell r="A6538" t="str">
            <v>สำนักงานสาธารณสุขอำเภอท่าคันโท</v>
          </cell>
        </row>
        <row r="6539">
          <cell r="A6539" t="str">
            <v>สำนักงานสาธารณสุขอำเภอนาคู</v>
          </cell>
        </row>
        <row r="6540">
          <cell r="A6540" t="str">
            <v>สำนักงานสาธารณสุขอำเภอนามน</v>
          </cell>
        </row>
        <row r="6541">
          <cell r="A6541" t="str">
            <v>สำนักงานสาธารณสุขอำเภอเมืองกาฬสินธุ์</v>
          </cell>
        </row>
        <row r="6542">
          <cell r="A6542" t="str">
            <v>สำนักงานสาธารณสุขอำเภอยางตลาด</v>
          </cell>
        </row>
        <row r="6543">
          <cell r="A6543" t="str">
            <v>สำนักงานสาธารณสุขอำเภอร่องคำ</v>
          </cell>
        </row>
        <row r="6544">
          <cell r="A6544" t="str">
            <v>สำนักงานสาธารณสุขอำเภอสมเด็จ</v>
          </cell>
        </row>
        <row r="6545">
          <cell r="A6545" t="str">
            <v>สำนักงานสาธารณสุขอำเภอสหัสขันธ์</v>
          </cell>
        </row>
        <row r="6546">
          <cell r="A6546" t="str">
            <v>สำนักงานสาธารณสุขอำเภอสามชัย</v>
          </cell>
        </row>
        <row r="6547">
          <cell r="A6547" t="str">
            <v>สำนักงานสาธารณสุขอำเภอหนองกุงศรี</v>
          </cell>
        </row>
        <row r="6548">
          <cell r="A6548" t="str">
            <v>สำนักงานสาธารณสุขอำเภอห้วยผึ้ง</v>
          </cell>
        </row>
        <row r="6549">
          <cell r="A6549" t="str">
            <v>สำนักงานสาธารณสุขอำเภอห้วยเม็ก</v>
          </cell>
        </row>
        <row r="6550">
          <cell r="A6550" t="str">
            <v>สำนักงานสาธารณสุขอำเภอกระนวน</v>
          </cell>
        </row>
        <row r="6551">
          <cell r="A6551" t="str">
            <v>สำนักงานสาธารณสุขอำเภอเขาสวนกวาง</v>
          </cell>
        </row>
        <row r="6552">
          <cell r="A6552" t="str">
            <v>สำนักงานสาธารณสุขอำเภอโคกโพธิ์ไชย</v>
          </cell>
        </row>
        <row r="6553">
          <cell r="A6553" t="str">
            <v>สำนักงานสาธารณสุขอำเภอชนบท</v>
          </cell>
        </row>
        <row r="6554">
          <cell r="A6554" t="str">
            <v>สำนักงานสาธารณสุขอำเภอชุมแพ</v>
          </cell>
        </row>
        <row r="6555">
          <cell r="A6555" t="str">
            <v>สำนักงานสาธารณสุขอำเภอซำสูง</v>
          </cell>
        </row>
        <row r="6556">
          <cell r="A6556" t="str">
            <v>สำนักงานสาธารณสุขอำเภอน้ำพอง</v>
          </cell>
        </row>
        <row r="6557">
          <cell r="A6557" t="str">
            <v>สำนักงานสาธารณสุขอำเภอโนนศิลา</v>
          </cell>
        </row>
        <row r="6558">
          <cell r="A6558" t="str">
            <v>สำนักงานสาธารณสุขอำเภอบ้านไผ่</v>
          </cell>
        </row>
        <row r="6559">
          <cell r="A6559" t="str">
            <v>สำนักงานสาธารณสุขอำเภอบ้านฝาง</v>
          </cell>
        </row>
        <row r="6560">
          <cell r="A6560" t="str">
            <v>สำนักงานสาธารณสุขอำเภอบ้านแฮด</v>
          </cell>
        </row>
        <row r="6561">
          <cell r="A6561" t="str">
            <v>สำนักงานสาธารณสุขอำเภอเปือยน้อย</v>
          </cell>
        </row>
        <row r="6562">
          <cell r="A6562" t="str">
            <v>สำนักงานสาธารณสุขอำเภอพระยืน</v>
          </cell>
        </row>
        <row r="6563">
          <cell r="A6563" t="str">
            <v>สำนักงานสาธารณสุขอำเภอพล</v>
          </cell>
        </row>
        <row r="6564">
          <cell r="A6564" t="str">
            <v>สำนักงานสาธารณสุขอำเภอภูผาม่าน</v>
          </cell>
        </row>
        <row r="6565">
          <cell r="A6565" t="str">
            <v>สำนักงานสาธารณสุขอำเภอภูเวียง</v>
          </cell>
        </row>
        <row r="6566">
          <cell r="A6566" t="str">
            <v>สำนักงานสาธารณสุขอำเภอมัญจาคีรี</v>
          </cell>
        </row>
        <row r="6567">
          <cell r="A6567" t="str">
            <v>สำนักงานสาธารณสุขอำเภอเมืองขอนแก่น</v>
          </cell>
        </row>
        <row r="6568">
          <cell r="A6568" t="str">
            <v>สำนักงานสาธารณสุขอำเภอเวียงเก่า</v>
          </cell>
        </row>
        <row r="6569">
          <cell r="A6569" t="str">
            <v>สำนักงานสาธารณสุขอำเภอแวงน้อย</v>
          </cell>
        </row>
        <row r="6570">
          <cell r="A6570" t="str">
            <v>สำนักงานสาธารณสุขอำเภอแวงใหญ่</v>
          </cell>
        </row>
        <row r="6571">
          <cell r="A6571" t="str">
            <v>สำนักงานสาธารณสุขอำเภอสีชมพู</v>
          </cell>
        </row>
        <row r="6572">
          <cell r="A6572" t="str">
            <v>สำนักงานสาธารณสุขอำเภอหนองนาคำ</v>
          </cell>
        </row>
        <row r="6573">
          <cell r="A6573" t="str">
            <v>สำนักงานสาธารณสุขอำเภอหนองเรือ</v>
          </cell>
        </row>
        <row r="6574">
          <cell r="A6574" t="str">
            <v>สำนักงานสาธารณสุขอำเภอหนองสองห้อง</v>
          </cell>
        </row>
        <row r="6575">
          <cell r="A6575" t="str">
            <v>สำนักงานสาธารณสุขอำเภออุบลรัตน์</v>
          </cell>
        </row>
        <row r="6576">
          <cell r="A6576" t="str">
            <v>สำนักงานสาธารณสุขอำเภอกันทรวิชัย</v>
          </cell>
        </row>
        <row r="6577">
          <cell r="A6577" t="str">
            <v>สำนักงานสาธารณสุขอำเภอกุดรัง</v>
          </cell>
        </row>
        <row r="6578">
          <cell r="A6578" t="str">
            <v>สำนักงานสาธารณสุขอำเภอแกดำ</v>
          </cell>
        </row>
        <row r="6579">
          <cell r="A6579" t="str">
            <v>สำนักงานสาธารณสุขอำเภอโกสุมพิสัย</v>
          </cell>
        </row>
        <row r="6580">
          <cell r="A6580" t="str">
            <v>สำนักงานสาธารณสุขอำเภอชื่นชม</v>
          </cell>
        </row>
        <row r="6581">
          <cell r="A6581" t="str">
            <v>สำนักงานสาธารณสุขอำเภอเชียงยืน</v>
          </cell>
        </row>
        <row r="6582">
          <cell r="A6582" t="str">
            <v>สำนักงานสาธารณสุขอำเภอนาเชือก</v>
          </cell>
        </row>
        <row r="6583">
          <cell r="A6583" t="str">
            <v>สำนักงานสาธารณสุขอำเภอนาดูน</v>
          </cell>
        </row>
        <row r="6584">
          <cell r="A6584" t="str">
            <v>สำนักงานสาธารณสุขอำเภอบรบือ</v>
          </cell>
        </row>
        <row r="6585">
          <cell r="A6585" t="str">
            <v>สำนักงานสาธารณสุขอำเภอพยัคฆภูมิพิสัย</v>
          </cell>
        </row>
        <row r="6586">
          <cell r="A6586" t="str">
            <v>สำนักงานสาธารณสุขอำเภอเมืองมหาสารคาม</v>
          </cell>
        </row>
        <row r="6587">
          <cell r="A6587" t="str">
            <v>สำนักงานสาธารณสุขอำเภอยางสีสุราช</v>
          </cell>
        </row>
        <row r="6588">
          <cell r="A6588" t="str">
            <v>สำนักงานสาธารณสุขอำเภอวาปีปทุม</v>
          </cell>
        </row>
        <row r="6589">
          <cell r="A6589" t="str">
            <v>สำนักงานสาธารณสุขอำเภอเกษตรวิสัย</v>
          </cell>
        </row>
        <row r="6590">
          <cell r="A6590" t="str">
            <v>สำนักงานสาธารณสุขอำเภอจตุรพักตรพิมาน</v>
          </cell>
        </row>
        <row r="6591">
          <cell r="A6591" t="str">
            <v>สำนักงานสาธารณสุขอำเภอจังหาร</v>
          </cell>
        </row>
        <row r="6592">
          <cell r="A6592" t="str">
            <v>สำนักงานสาธารณสุขอำเภอเชียงขวัญ</v>
          </cell>
        </row>
        <row r="6593">
          <cell r="A6593" t="str">
            <v>สำนักงานสาธารณสุขอำเภอทุ่งเขาหลวง</v>
          </cell>
        </row>
        <row r="6594">
          <cell r="A6594" t="str">
            <v>สำนักงานสาธารณสุขอำเภอธวัชบุรี</v>
          </cell>
        </row>
        <row r="6595">
          <cell r="A6595" t="str">
            <v>สำนักงานสาธารณสุขอำเภอปทุมรัตต์</v>
          </cell>
        </row>
        <row r="6596">
          <cell r="A6596" t="str">
            <v>สำนักงานสาธารณสุขอำเภอพนมไพร</v>
          </cell>
        </row>
        <row r="6597">
          <cell r="A6597" t="str">
            <v>สำนักงานสาธารณสุขอำเภอโพธิ์ชัย</v>
          </cell>
        </row>
        <row r="6598">
          <cell r="A6598" t="str">
            <v>สำนักงานสาธารณสุขอำเภอโพนทราย</v>
          </cell>
        </row>
        <row r="6599">
          <cell r="A6599" t="str">
            <v>สำนักงานสาธารณสุขอำเภอโพนทอง</v>
          </cell>
        </row>
        <row r="6600">
          <cell r="A6600" t="str">
            <v>สำนักงานสาธารณสุขอำเภอเมยวดี</v>
          </cell>
        </row>
        <row r="6601">
          <cell r="A6601" t="str">
            <v>สำนักงานสาธารณสุขอำเภอเมืองร้อยเอ็ด</v>
          </cell>
        </row>
        <row r="6602">
          <cell r="A6602" t="str">
            <v>สำนักงานสาธารณสุขอำเภอเมืองสรวง</v>
          </cell>
        </row>
        <row r="6603">
          <cell r="A6603" t="str">
            <v>สำนักงานสาธารณสุขอำเภอศรีสมเด็จ</v>
          </cell>
        </row>
        <row r="6604">
          <cell r="A6604" t="str">
            <v>สำนักงานสาธารณสุขอำเภอสุวรรณภูมิ</v>
          </cell>
        </row>
        <row r="6605">
          <cell r="A6605" t="str">
            <v>สำนักงานสาธารณสุขอำเภอเสลภูมิ</v>
          </cell>
        </row>
        <row r="6606">
          <cell r="A6606" t="str">
            <v>สำนักงานสาธารณสุขอำเภอหนองพอก</v>
          </cell>
        </row>
        <row r="6607">
          <cell r="A6607" t="str">
            <v>สำนักงานสาธารณสุขอำเภอหนองฮี</v>
          </cell>
        </row>
        <row r="6608">
          <cell r="A6608" t="str">
            <v>สำนักงานสาธารณสุขอำเภออาจสามารถ</v>
          </cell>
        </row>
        <row r="6609">
          <cell r="A6609" t="str">
            <v>สำนักงานสาธารณสุขจังหวัดกาฬสินธุ์</v>
          </cell>
        </row>
        <row r="6610">
          <cell r="A6610" t="str">
            <v>สำนักงานสาธารณสุขจังหวัดขอนแก่น</v>
          </cell>
        </row>
        <row r="6611">
          <cell r="A6611" t="str">
            <v>สำนักงานสาธารณสุขจังหวัดมหาสารคาม</v>
          </cell>
        </row>
        <row r="6612">
          <cell r="A6612" t="str">
            <v>สำนักงานสาธารณสุขจังหวัดร้อยเอ็ด</v>
          </cell>
        </row>
        <row r="6613">
          <cell r="A6613" t="str">
            <v>โรงพยาบาลนครพนม</v>
          </cell>
        </row>
        <row r="6614">
          <cell r="A6614" t="str">
            <v>โรงพยาบาลสมเด็จพระยุพราชธาตุพนม</v>
          </cell>
        </row>
        <row r="6615">
          <cell r="A6615" t="str">
            <v>โรงพยาบาลศรีสงคราม</v>
          </cell>
        </row>
        <row r="6616">
          <cell r="A6616" t="str">
            <v>โรงพยาบาลท่าอุเทน</v>
          </cell>
        </row>
        <row r="6617">
          <cell r="A6617" t="str">
            <v>โรงพยาบาลนาแก</v>
          </cell>
        </row>
        <row r="6618">
          <cell r="A6618" t="str">
            <v>โรงพยาบาลนาทม</v>
          </cell>
        </row>
        <row r="6619">
          <cell r="A6619" t="str">
            <v>โรงพยาบาลนาหว้า</v>
          </cell>
        </row>
        <row r="6620">
          <cell r="A6620" t="str">
            <v>โรงพยาบาลบ้านแพง</v>
          </cell>
        </row>
        <row r="6621">
          <cell r="A6621" t="str">
            <v>โรงพยาบาลปลาปาก</v>
          </cell>
        </row>
        <row r="6622">
          <cell r="A6622" t="str">
            <v>โรงพยาบาลโพนสวรรค์</v>
          </cell>
        </row>
        <row r="6623">
          <cell r="A6623" t="str">
            <v>โรงพยาบาลเรณูนคร</v>
          </cell>
        </row>
        <row r="6624">
          <cell r="A6624" t="str">
            <v>โรงพยาบาลวังยาง</v>
          </cell>
        </row>
        <row r="6625">
          <cell r="A6625" t="str">
            <v>โรงพยาบาลบึงกาฬ</v>
          </cell>
        </row>
        <row r="6626">
          <cell r="A6626" t="str">
            <v>โรงพยาบาลเซกา</v>
          </cell>
        </row>
        <row r="6627">
          <cell r="A6627" t="str">
            <v>โรงพยาบาลโซ่พิสัย</v>
          </cell>
        </row>
        <row r="6628">
          <cell r="A6628" t="str">
            <v>โรงพยาบาลบึงโขงหลง</v>
          </cell>
        </row>
        <row r="6629">
          <cell r="A6629" t="str">
            <v>โรงพยาบาลปากคาด</v>
          </cell>
        </row>
        <row r="6630">
          <cell r="A6630" t="str">
            <v>โรงพยาบาลพรเจริญ</v>
          </cell>
        </row>
        <row r="6631">
          <cell r="A6631" t="str">
            <v>โรงพยาบาลศรีวิไล</v>
          </cell>
        </row>
        <row r="6632">
          <cell r="A6632" t="str">
            <v>โรงพยาบาลบุ่งคล้า</v>
          </cell>
        </row>
        <row r="6633">
          <cell r="A6633" t="str">
            <v>โรงพยาบาลเลย</v>
          </cell>
        </row>
        <row r="6634">
          <cell r="A6634" t="str">
            <v>โรงพยาบาลสมเด็จพระยุพราชด่านซ้าย</v>
          </cell>
        </row>
        <row r="6635">
          <cell r="A6635" t="str">
            <v>โรงพยาบาลวังสะพุง</v>
          </cell>
        </row>
        <row r="6636">
          <cell r="A6636" t="str">
            <v>โรงพยาบาลเชียงคาน</v>
          </cell>
        </row>
        <row r="6637">
          <cell r="A6637" t="str">
            <v>โรงพยาบาลท่าลี่</v>
          </cell>
        </row>
        <row r="6638">
          <cell r="A6638" t="str">
            <v>โรงพยาบาลนาด้วง</v>
          </cell>
        </row>
        <row r="6639">
          <cell r="A6639" t="str">
            <v>โรงพยาบาลปากชม</v>
          </cell>
        </row>
        <row r="6640">
          <cell r="A6640" t="str">
            <v>โรงพยาบาลผาขาว</v>
          </cell>
        </row>
        <row r="6641">
          <cell r="A6641" t="str">
            <v>โรงพยาบาลภูกระดึง</v>
          </cell>
        </row>
        <row r="6642">
          <cell r="A6642" t="str">
            <v>โรงพยาบาลภูเรือ</v>
          </cell>
        </row>
        <row r="6643">
          <cell r="A6643" t="str">
            <v>โรงพยาบาลภูหลวง</v>
          </cell>
        </row>
        <row r="6644">
          <cell r="A6644" t="str">
            <v>โรงพยาบาลหนองหิน</v>
          </cell>
        </row>
        <row r="6645">
          <cell r="A6645" t="str">
            <v>โรงพยาบาลเอราวัณ</v>
          </cell>
        </row>
        <row r="6646">
          <cell r="A6646" t="str">
            <v>โรงพยาบาลนาแห้ว</v>
          </cell>
        </row>
        <row r="6647">
          <cell r="A6647" t="str">
            <v>โรงพยาบาลสกลนคร</v>
          </cell>
        </row>
        <row r="6648">
          <cell r="A6648" t="str">
            <v>โรงพยาบาลวานรนิวาส</v>
          </cell>
        </row>
        <row r="6649">
          <cell r="A6649" t="str">
            <v>โรงพยาบาลสมเด็จพระยุพราชสว่างแดนดิน</v>
          </cell>
        </row>
        <row r="6650">
          <cell r="A6650" t="str">
            <v>โรงพยาบาลบ้านม่วง</v>
          </cell>
        </row>
        <row r="6651">
          <cell r="A6651" t="str">
            <v>โรงพยาบาลพังโคน</v>
          </cell>
        </row>
        <row r="6652">
          <cell r="A6652" t="str">
            <v>โรงพยาบาลอากาศอำนวย</v>
          </cell>
        </row>
        <row r="6653">
          <cell r="A6653" t="str">
            <v>โรงพยาบาลกุดบาก</v>
          </cell>
        </row>
        <row r="6654">
          <cell r="A6654" t="str">
            <v>โรงพยาบาลกุสุมาลย์</v>
          </cell>
        </row>
        <row r="6655">
          <cell r="A6655" t="str">
            <v>โรงพยาบาลคำตากล้า</v>
          </cell>
        </row>
        <row r="6656">
          <cell r="A6656" t="str">
            <v>โรงพยาบาลโคกศรีสุพรรณ</v>
          </cell>
        </row>
        <row r="6657">
          <cell r="A6657" t="str">
            <v>โรงพยาบาลเจริญศิลป์</v>
          </cell>
        </row>
        <row r="6658">
          <cell r="A6658" t="str">
            <v>โรงพยาบาลเต่างอย</v>
          </cell>
        </row>
        <row r="6659">
          <cell r="A6659" t="str">
            <v>โรงพยาบาลพระอาจารย์แบน  ธนากโร</v>
          </cell>
        </row>
        <row r="6660">
          <cell r="A6660" t="str">
            <v>โรงพยาบาลพระอาจารย์ฝั้นอาจาโร</v>
          </cell>
        </row>
        <row r="6661">
          <cell r="A6661" t="str">
            <v>โรงพยาบาลโพนนาแก้ว</v>
          </cell>
        </row>
        <row r="6662">
          <cell r="A6662" t="str">
            <v>โรงพยาบาลวาริชภูมิ</v>
          </cell>
        </row>
        <row r="6663">
          <cell r="A6663" t="str">
            <v>โรงพยาบาลส่องดาว</v>
          </cell>
        </row>
        <row r="6664">
          <cell r="A6664" t="str">
            <v>โรงพยาบาลนิคมน้ำอูน</v>
          </cell>
        </row>
        <row r="6665">
          <cell r="A6665" t="str">
            <v>โรงพยาบาลหนองคาย</v>
          </cell>
        </row>
        <row r="6666">
          <cell r="A6666" t="str">
            <v>โรงพยาบาลสมเด็จพระยุพราชท่าบ่อ</v>
          </cell>
        </row>
        <row r="6667">
          <cell r="A6667" t="str">
            <v>โรงพยาบาลโพนพิสัย</v>
          </cell>
        </row>
        <row r="6668">
          <cell r="A6668" t="str">
            <v>โรงพยาบาลเฝ้าไร่</v>
          </cell>
        </row>
        <row r="6669">
          <cell r="A6669" t="str">
            <v>โรงพยาบาลศรีเชียงใหม่</v>
          </cell>
        </row>
        <row r="6670">
          <cell r="A6670" t="str">
            <v>โรงพยาบาลสังคม</v>
          </cell>
        </row>
        <row r="6671">
          <cell r="A6671" t="str">
            <v>โรงพยาบาลโพธิ์ตาก</v>
          </cell>
        </row>
        <row r="6672">
          <cell r="A6672" t="str">
            <v>โรงพยาบาลรัตนวาปี</v>
          </cell>
        </row>
        <row r="6673">
          <cell r="A6673" t="str">
            <v>โรงพยาบาลสระใคร</v>
          </cell>
        </row>
        <row r="6674">
          <cell r="A6674" t="str">
            <v>โรงพยาบาลหนองบัวลำภู</v>
          </cell>
        </row>
        <row r="6675">
          <cell r="A6675" t="str">
            <v>โรงพยาบาลนากลาง</v>
          </cell>
        </row>
        <row r="6676">
          <cell r="A6676" t="str">
            <v>โรงพยาบาลศรีบุญเรือง</v>
          </cell>
        </row>
        <row r="6677">
          <cell r="A6677" t="str">
            <v>โรงพยาบาลนาวังเฉลิมพระเกียรติ ๘๐ พรรษา</v>
          </cell>
        </row>
        <row r="6678">
          <cell r="A6678" t="str">
            <v>โรงพยาบาลโนนสัง</v>
          </cell>
        </row>
        <row r="6679">
          <cell r="A6679" t="str">
            <v>โรงพยาบาลสุวรรณคูหา</v>
          </cell>
        </row>
        <row r="6680">
          <cell r="A6680" t="str">
            <v>โรงพยาบาลอุดรธานี</v>
          </cell>
        </row>
        <row r="6681">
          <cell r="A6681" t="str">
            <v>โรงพยาบาลกุมภวาปี</v>
          </cell>
        </row>
        <row r="6682">
          <cell r="A6682" t="str">
            <v>โรงพยาบาลบ้านผือ</v>
          </cell>
        </row>
        <row r="6683">
          <cell r="A6683" t="str">
            <v>โรงพยาบาลสมเด็จพระยุพราชบ้านดุง</v>
          </cell>
        </row>
        <row r="6684">
          <cell r="A6684" t="str">
            <v>โรงพยาบาลหนองหาน</v>
          </cell>
        </row>
        <row r="6685">
          <cell r="A6685" t="str">
            <v>โรงพยาบาลเพ็ญ</v>
          </cell>
        </row>
        <row r="6686">
          <cell r="A6686" t="str">
            <v>โรงพยาบาลกุดจับ</v>
          </cell>
        </row>
        <row r="6687">
          <cell r="A6687" t="str">
            <v>โรงพยาบาลไชยวาน</v>
          </cell>
        </row>
        <row r="6688">
          <cell r="A6688" t="str">
            <v>โรงพยาบาลทุ่งฝน</v>
          </cell>
        </row>
        <row r="6689">
          <cell r="A6689" t="str">
            <v>โรงพยาบาลนายูง</v>
          </cell>
        </row>
        <row r="6690">
          <cell r="A6690" t="str">
            <v>โรงพยาบาลน้ำโสม</v>
          </cell>
        </row>
        <row r="6691">
          <cell r="A6691" t="str">
            <v>โรงพยาบาลโนนสะอาด</v>
          </cell>
        </row>
        <row r="6692">
          <cell r="A6692" t="str">
            <v>โรงพยาบาลพิบูลย์รักษ์</v>
          </cell>
        </row>
        <row r="6693">
          <cell r="A6693" t="str">
            <v>โรงพยาบาลวังสามหมอ</v>
          </cell>
        </row>
        <row r="6694">
          <cell r="A6694" t="str">
            <v>โรงพยาบาลศรีธาตุ</v>
          </cell>
        </row>
        <row r="6695">
          <cell r="A6695" t="str">
            <v>โรงพยาบาลสร้างคอม</v>
          </cell>
        </row>
        <row r="6696">
          <cell r="A6696" t="str">
            <v>โรงพยาบาลหนองวัวซอ</v>
          </cell>
        </row>
        <row r="6697">
          <cell r="A6697" t="str">
            <v>โรงพยาบาลหนองแสง</v>
          </cell>
        </row>
        <row r="6698">
          <cell r="A6698" t="str">
            <v>โรงพยาบาลกู่แก้ว</v>
          </cell>
        </row>
        <row r="6699">
          <cell r="A6699" t="str">
            <v>โรงพยาบาลประจักษ์ศิลปาคม</v>
          </cell>
        </row>
        <row r="6700">
          <cell r="A6700" t="str">
            <v>โรงพยาบาลห้วยเกิ้ง</v>
          </cell>
        </row>
        <row r="6701">
          <cell r="A6701" t="str">
            <v>โรงพยาบาลส่งเสริมสุขภาพตำบลก้านเหลือง</v>
          </cell>
        </row>
        <row r="6702">
          <cell r="A6702" t="str">
            <v>โรงพยาบาลส่งเสริมสุขภาพตำบลกุดฉิม</v>
          </cell>
        </row>
        <row r="6703">
          <cell r="A6703" t="str">
            <v>โรงพยาบาลส่งเสริมสุขภาพตำบลขว้างคลี</v>
          </cell>
        </row>
        <row r="6704">
          <cell r="A6704" t="str">
            <v>โรงพยาบาลส่งเสริมสุขภาพตำบลขามเฒ่า</v>
          </cell>
        </row>
        <row r="6705">
          <cell r="A6705" t="str">
            <v>โรงพยาบาลส่งเสริมสุขภาพตำบลคำเตย</v>
          </cell>
        </row>
        <row r="6706">
          <cell r="A6706" t="str">
            <v>โรงพยาบาลส่งเสริมสุขภาพตำบลโคกหินแฮ่</v>
          </cell>
        </row>
        <row r="6707">
          <cell r="A6707" t="str">
            <v>โรงพยาบาลส่งเสริมสุขภาพตำบลไชยบุรี</v>
          </cell>
        </row>
        <row r="6708">
          <cell r="A6708" t="str">
            <v>โรงพยาบาลส่งเสริมสุขภาพตำบลดงขวาง</v>
          </cell>
        </row>
        <row r="6709">
          <cell r="A6709" t="str">
            <v>โรงพยาบาลส่งเสริมสุขภาพตำบลดงติ้ว ตำบลบ้านกลาง</v>
          </cell>
        </row>
        <row r="6710">
          <cell r="A6710" t="str">
            <v>โรงพยาบาลส่งเสริมสุขภาพตำบลดอนนางหงษ์</v>
          </cell>
        </row>
        <row r="6711">
          <cell r="A6711" t="str">
            <v>โรงพยาบาลส่งเสริมสุขภาพตำบลตาลกุด ตำบลโพนแพง</v>
          </cell>
        </row>
        <row r="6712">
          <cell r="A6712" t="str">
            <v>โรงพยาบาลส่งเสริมสุขภาพตำบลท่าค้อ</v>
          </cell>
        </row>
        <row r="6713">
          <cell r="A6713" t="str">
            <v>โรงพยาบาลส่งเสริมสุขภาพตำบลท่าจำปา</v>
          </cell>
        </row>
        <row r="6714">
          <cell r="A6714" t="str">
            <v>โรงพยาบาลส่งเสริมสุขภาพตำบลท่าลาด</v>
          </cell>
        </row>
        <row r="6715">
          <cell r="A6715" t="str">
            <v>โรงพยาบาลส่งเสริมสุขภาพตำบลนาคำ</v>
          </cell>
        </row>
        <row r="6716">
          <cell r="A6716" t="str">
            <v>โรงพยาบาลส่งเสริมสุขภาพตำบลนาคู่</v>
          </cell>
        </row>
        <row r="6717">
          <cell r="A6717" t="str">
            <v>โรงพยาบาลส่งเสริมสุขภาพตำบลนางัว</v>
          </cell>
        </row>
        <row r="6718">
          <cell r="A6718" t="str">
            <v>โรงพยาบาลส่งเสริมสุขภาพตำบลนางาม</v>
          </cell>
        </row>
        <row r="6719">
          <cell r="A6719" t="str">
            <v>โรงพยาบาลส่งเสริมสุขภาพตำบลนาดอกไม้ ตำบลกุตาไก้</v>
          </cell>
        </row>
        <row r="6720">
          <cell r="A6720" t="str">
            <v>โรงพยาบาลส่งเสริมสุขภาพตำบลนาถ่อน</v>
          </cell>
        </row>
        <row r="6721">
          <cell r="A6721" t="str">
            <v>โรงพยาบาลส่งเสริมสุขภาพตำบลนามะเขือ</v>
          </cell>
        </row>
        <row r="6722">
          <cell r="A6722" t="str">
            <v>โรงพยาบาลส่งเสริมสุขภาพตำบลนาราชควาย</v>
          </cell>
        </row>
        <row r="6723">
          <cell r="A6723" t="str">
            <v>โรงพยาบาลส่งเสริมสุขภาพตำบลนาหนาด</v>
          </cell>
        </row>
        <row r="6724">
          <cell r="A6724" t="str">
            <v>โรงพยาบาลส่งเสริมสุขภาพตำบลน้ำก่ำ</v>
          </cell>
        </row>
        <row r="6725">
          <cell r="A6725" t="str">
            <v>โรงพยาบาลส่งเสริมสุขภาพตำบลบ้านกลาง</v>
          </cell>
        </row>
        <row r="6726">
          <cell r="A6726" t="str">
            <v>โรงพยาบาลส่งเสริมสุขภาพตำบลบ้านกลาง ตำบลโนนตาล</v>
          </cell>
        </row>
        <row r="6727">
          <cell r="A6727" t="str">
            <v>โรงพยาบาลส่งเสริมสุขภาพตำบลบ้านกุตาไก้ ตำบลกุตาไก้</v>
          </cell>
        </row>
        <row r="6728">
          <cell r="A6728" t="str">
            <v>โรงพยาบาลส่งเสริมสุขภาพตำบลบ้านกุรุคุ ตำบลกุรุคุ</v>
          </cell>
        </row>
        <row r="6729">
          <cell r="A6729" t="str">
            <v>โรงพยาบาลส่งเสริมสุขภาพตำบลบ้านแก้ง</v>
          </cell>
        </row>
        <row r="6730">
          <cell r="A6730" t="str">
            <v>โรงพยาบาลส่งเสริมสุขภาพตำบลบ้านแก้วปัดโป่ง ตำบลไชยบุรี</v>
          </cell>
        </row>
        <row r="6731">
          <cell r="A6731" t="str">
            <v>โรงพยาบาลส่งเสริมสุขภาพตำบลบ้านข่า</v>
          </cell>
        </row>
        <row r="6732">
          <cell r="A6732" t="str">
            <v>โรงพยาบาลส่งเสริมสุขภาพตำบลบ้านขามเตี้ยใหญ่ ตำบลนาขมิ้น</v>
          </cell>
        </row>
        <row r="6733">
          <cell r="A6733" t="str">
            <v>โรงพยาบาลส่งเสริมสุขภาพตำบลบ้านขามเปี้ยใหญ่ ตำบลบ้านข่า</v>
          </cell>
        </row>
        <row r="6734">
          <cell r="A6734" t="str">
            <v>โรงพยาบาลส่งเสริมสุขภาพตำบลบ้านค้อ</v>
          </cell>
        </row>
        <row r="6735">
          <cell r="A6735" t="str">
            <v>โรงพยาบาลส่งเสริมสุขภาพตำบลบ้านคำนกกก ตำบลหนองแวง</v>
          </cell>
        </row>
        <row r="6736">
          <cell r="A6736" t="str">
            <v>โรงพยาบาลส่งเสริมสุขภาพตำบลบ้านคำผาสุก</v>
          </cell>
        </row>
        <row r="6737">
          <cell r="A6737" t="str">
            <v>โรงพยาบาลส่งเสริมสุขภาพตำบลบ้านคำพอกตำบลหนองญาติ</v>
          </cell>
        </row>
        <row r="6738">
          <cell r="A6738" t="str">
            <v>โรงพยาบาลส่งเสริมสุขภาพตำบลบ้านคำพี้ห ตำบลคำพี้</v>
          </cell>
        </row>
        <row r="6739">
          <cell r="A6739" t="str">
            <v>โรงพยาบาลส่งเสริมสุขภาพตำบลบ้านคำแม่นาง ตำบลหนองซน</v>
          </cell>
        </row>
        <row r="6740">
          <cell r="A6740" t="str">
            <v>โรงพยาบาลส่งเสริมสุขภาพตำบลบ้านแค ตำบลสามผง</v>
          </cell>
        </row>
        <row r="6741">
          <cell r="A6741" t="str">
            <v>โรงพยาบาลส่งเสริมสุขภาพตำบลบ้านโคกพระธาย  ตำบลโพนทอง</v>
          </cell>
        </row>
        <row r="6742">
          <cell r="A6742" t="str">
            <v>โรงพยาบาลส่งเสริมสุขภาพตำบลบ้านโคกสว่าง ตำบลโคกสว่าง</v>
          </cell>
        </row>
        <row r="6743">
          <cell r="A6743" t="str">
            <v>โรงพยาบาลส่งเสริมสุขภาพตำบลบ้านโคกสว่างพัฒนา  ตำบลธาตุพนมเหนือ</v>
          </cell>
        </row>
        <row r="6744">
          <cell r="A6744" t="str">
            <v>โรงพยาบาลส่งเสริมสุขภาพตำบลบ้านโคกสะอาด</v>
          </cell>
        </row>
        <row r="6745">
          <cell r="A6745" t="str">
            <v>โรงพยาบาลส่งเสริมสุขภาพตำบลบ้านโคกสี</v>
          </cell>
        </row>
        <row r="6746">
          <cell r="A6746" t="str">
            <v>โรงพยาบาลส่งเสริมสุขภาพตำบลบ้านโคกสูง</v>
          </cell>
        </row>
        <row r="6747">
          <cell r="A6747" t="str">
            <v>โรงพยาบาลส่งเสริมสุขภาพตำบลบ้านชะโงม ตำบลขามเฒ่า</v>
          </cell>
        </row>
        <row r="6748">
          <cell r="A6748" t="str">
            <v>โรงพยาบาลส่งเสริมสุขภาพตำบลบ้านชะโนด ตำบลขามเฒ่า</v>
          </cell>
        </row>
        <row r="6749">
          <cell r="A6749" t="str">
            <v>โรงพยาบาลส่งเสริมสุขภาพตำบลบ้านโชคอำนวย  ตำบลวังตามัว</v>
          </cell>
        </row>
        <row r="6750">
          <cell r="A6750" t="str">
            <v>โรงพยาบาลส่งเสริมสุขภาพตำบลบ้านดง</v>
          </cell>
        </row>
        <row r="6751">
          <cell r="A6751" t="str">
            <v>โรงพยาบาลส่งเสริมสุขภาพตำบลบ้านดงขวาง ตำบลหนองบ่อ</v>
          </cell>
        </row>
        <row r="6752">
          <cell r="A6752" t="str">
            <v>โรงพยาบาลส่งเสริมสุขภาพตำบลบ้านดงน้อย ตำบลพิมาน</v>
          </cell>
        </row>
        <row r="6753">
          <cell r="A6753" t="str">
            <v>โรงพยาบาลส่งเสริมสุขภาพตำบลบ้านดงยอ</v>
          </cell>
        </row>
        <row r="6754">
          <cell r="A6754" t="str">
            <v>โรงพยาบาลส่งเสริมสุขภาพตำบลบ้านดงอินำ ตำบลพระซอง</v>
          </cell>
        </row>
        <row r="6755">
          <cell r="A6755" t="str">
            <v>โรงพยาบาลส่งเสริมสุขภาพตำบลบ้านดอนแดง  ตำบลบ้านเสียว</v>
          </cell>
        </row>
        <row r="6756">
          <cell r="A6756" t="str">
            <v>โรงพยาบาลส่งเสริมสุขภาพตำบลบ้านดอนแดง ตำบลคำเตย</v>
          </cell>
        </row>
        <row r="6757">
          <cell r="A6757" t="str">
            <v>โรงพยาบาลส่งเสริมสุขภาพตำบลบ้านดอนแดง ตำบลท่าจำปา</v>
          </cell>
        </row>
        <row r="6758">
          <cell r="A6758" t="str">
            <v>โรงพยาบาลส่งเสริมสุขภาพตำบลบ้านดอนเตย ตำบลดอนเตย</v>
          </cell>
        </row>
        <row r="6759">
          <cell r="A6759" t="str">
            <v>โรงพยาบาลส่งเสริมสุขภาพตำบลบ้านดอนยาง</v>
          </cell>
        </row>
        <row r="6760">
          <cell r="A6760" t="str">
            <v>โรงพยาบาลส่งเสริมสุขภาพตำบลบ้านดอนศาลา ตำบลเหล่าพัฒนา</v>
          </cell>
        </row>
        <row r="6761">
          <cell r="A6761" t="str">
            <v>โรงพยาบาลส่งเสริมสุขภาพตำบลบ้านดอนสมอ</v>
          </cell>
        </row>
        <row r="6762">
          <cell r="A6762" t="str">
            <v>โรงพยาบาลส่งเสริมสุขภาพตำบลบ้านดอนสะฝาง ตำบลโพนทอง</v>
          </cell>
        </row>
        <row r="6763">
          <cell r="A6763" t="str">
            <v>โรงพยาบาลส่งเสริมสุขภาพตำบลบ้านต้าย  ตำบลโพนจาน</v>
          </cell>
        </row>
        <row r="6764">
          <cell r="A6764" t="str">
            <v>โรงพยาบาลส่งเสริมสุขภาพตำบลบ้านตาลหนองเทา</v>
          </cell>
        </row>
        <row r="6765">
          <cell r="A6765" t="str">
            <v>โรงพยาบาลส่งเสริมสุขภาพตำบลบ้านทรายมูล ตำบลน้ำก่ำ</v>
          </cell>
        </row>
        <row r="6766">
          <cell r="A6766" t="str">
            <v>โรงพยาบาลส่งเสริมสุขภาพตำบลบ้านท่าดอกแก้ว</v>
          </cell>
        </row>
        <row r="6767">
          <cell r="A6767" t="str">
            <v>โรงพยาบาลส่งเสริมสุขภาพตำบลบ้านท่าบ่อ  ตำบลท่าบ่อสงคราม</v>
          </cell>
        </row>
        <row r="6768">
          <cell r="A6768" t="str">
            <v>โรงพยาบาลส่งเสริมสุขภาพตำบลบ้านท่าเรือ  ตำบลท่าเรือ</v>
          </cell>
        </row>
        <row r="6769">
          <cell r="A6769" t="str">
            <v>โรงพยาบาลส่งเสริมสุขภาพตำบลบ้านท่าหนามแก้ว ตำบลหนองเทา</v>
          </cell>
        </row>
        <row r="6770">
          <cell r="A6770" t="str">
            <v>โรงพยาบาลส่งเสริมสุขภาพตำบลบ้านทุ่งมน ตำบลคำเตย</v>
          </cell>
        </row>
        <row r="6771">
          <cell r="A6771" t="str">
            <v>โรงพยาบาลส่งเสริมสุขภาพตำบลบ้านทู้</v>
          </cell>
        </row>
        <row r="6772">
          <cell r="A6772" t="str">
            <v>โรงพยาบาลส่งเสริมสุขภาพตำบลบ้านนาขาม ตำบลนาขาม</v>
          </cell>
        </row>
        <row r="6773">
          <cell r="A6773" t="str">
            <v>โรงพยาบาลส่งเสริมสุขภาพตำบลบ้านนาขาม ตำบลวังยาง</v>
          </cell>
        </row>
        <row r="6774">
          <cell r="A6774" t="str">
            <v>โรงพยาบาลส่งเสริมสุขภาพตำบลบ้านนาเข ตำบลนาเข</v>
          </cell>
        </row>
        <row r="6775">
          <cell r="A6775" t="str">
            <v>โรงพยาบาลส่งเสริมสุขภาพตำบลบ้านนาคอย ตำบลนางัว</v>
          </cell>
        </row>
        <row r="6776">
          <cell r="A6776" t="str">
            <v>โรงพยาบาลส่งเสริมสุขภาพตำบลบ้านนาคูณใหญ่  ตำบลนาคูณใหญ่</v>
          </cell>
        </row>
        <row r="6777">
          <cell r="A6777" t="str">
            <v>โรงพยาบาลส่งเสริมสุขภาพตำบลบ้านนางัว ตำบลไผ่ล้อม</v>
          </cell>
        </row>
        <row r="6778">
          <cell r="A6778" t="str">
            <v>โรงพยาบาลส่งเสริมสุขภาพตำบลบ้านนาฉันทะ ตำบลนาคู่</v>
          </cell>
        </row>
        <row r="6779">
          <cell r="A6779" t="str">
            <v>โรงพยาบาลส่งเสริมสุขภาพตำบลบ้านนาเดื่อ</v>
          </cell>
        </row>
        <row r="6780">
          <cell r="A6780" t="str">
            <v>โรงพยาบาลส่งเสริมสุขภาพตำบลบ้านนาใน</v>
          </cell>
        </row>
        <row r="6781">
          <cell r="A6781" t="str">
            <v>โรงพยาบาลส่งเสริมสุขภาพตำบลบ้านนาบัว ตำบลโคกหินแฮ่</v>
          </cell>
        </row>
        <row r="6782">
          <cell r="A6782" t="str">
            <v>โรงพยาบาลส่งเสริมสุขภาพตำบลบ้านนาบั่ว ตำบลเรณูใต้</v>
          </cell>
        </row>
        <row r="6783">
          <cell r="A6783" t="str">
            <v>โรงพยาบาลส่งเสริมสุขภาพตำบลบ้านนาพระชัย ตำบลหนองแวง</v>
          </cell>
        </row>
        <row r="6784">
          <cell r="A6784" t="str">
            <v>โรงพยาบาลส่งเสริมสุขภาพตำบลบ้านนาโพธิ์ ตำบลโพนสว่าง</v>
          </cell>
        </row>
        <row r="6785">
          <cell r="A6785" t="str">
            <v>โรงพยาบาลส่งเสริมสุขภาพตำบลบ้านนามน ตำบลบ้านผึ้ง</v>
          </cell>
        </row>
        <row r="6786">
          <cell r="A6786" t="str">
            <v>โรงพยาบาลส่งเสริมสุขภาพตำบลบ้านนายอใหญ่ ตำบลนางาม</v>
          </cell>
        </row>
        <row r="6787">
          <cell r="A6787" t="str">
            <v>โรงพยาบาลส่งเสริมสุขภาพตำบลบ้านนาเลียง ตำบลนาเลียง</v>
          </cell>
        </row>
        <row r="6788">
          <cell r="A6788" t="str">
            <v>โรงพยาบาลส่งเสริมสุขภาพตำบลบ้านนาหลวง ตำบลท่าค้อ</v>
          </cell>
        </row>
        <row r="6789">
          <cell r="A6789" t="str">
            <v>โรงพยาบาลส่งเสริมสุขภาพตำบลบ้านนาหัวบ่อ</v>
          </cell>
        </row>
        <row r="6790">
          <cell r="A6790" t="str">
            <v>โรงพยาบาลส่งเสริมสุขภาพตำบลบ้านโนนสะอาด  ตำบลหนองย่างชิ้น</v>
          </cell>
        </row>
        <row r="6791">
          <cell r="A6791" t="str">
            <v>โรงพยาบาลส่งเสริมสุขภาพตำบลบ้านโนนอนามัย ตำบลเรณูใต้</v>
          </cell>
        </row>
        <row r="6792">
          <cell r="A6792" t="str">
            <v>โรงพยาบาลส่งเสริมสุขภาพตำบลบ้านบัว ตำบลดงขวาง</v>
          </cell>
        </row>
        <row r="6793">
          <cell r="A6793" t="str">
            <v>โรงพยาบาลส่งเสริมสุขภาพตำบลบ้านปากยาม  ตำบลสามผง</v>
          </cell>
        </row>
        <row r="6794">
          <cell r="A6794" t="str">
            <v>โรงพยาบาลส่งเสริมสุขภาพตำบลบ้านผึ้ง</v>
          </cell>
        </row>
        <row r="6795">
          <cell r="A6795" t="str">
            <v>โรงพยาบาลส่งเสริมสุขภาพตำบลบ้านพะทาย ตำบลพะทาย</v>
          </cell>
        </row>
        <row r="6796">
          <cell r="A6796" t="str">
            <v>โรงพยาบาลส่งเสริมสุขภาพตำบลบ้านโพน</v>
          </cell>
        </row>
        <row r="6797">
          <cell r="A6797" t="str">
            <v>โรงพยาบาลส่งเสริมสุขภาพตำบลบ้านโพนตูม ตำบลก้าเหลือง</v>
          </cell>
        </row>
        <row r="6798">
          <cell r="A6798" t="str">
            <v>โรงพยาบาลส่งเสริมสุขภาพตำบลบ้านโพนบก ตำบลโพนบก</v>
          </cell>
        </row>
        <row r="6799">
          <cell r="A6799" t="str">
            <v>โรงพยาบาลส่งเสริมสุขภาพตำบลบ้านโพนแพง ตำบลโพนแพง</v>
          </cell>
        </row>
        <row r="6800">
          <cell r="A6800" t="str">
            <v>โรงพยาบาลส่งเสริมสุขภาพตำบลบ้านโพนสว่าง</v>
          </cell>
        </row>
        <row r="6801">
          <cell r="A6801" t="str">
            <v>โรงพยาบาลส่งเสริมสุขภาพตำบลบ้านม่วง ตำบลเวินพระบาท</v>
          </cell>
        </row>
        <row r="6802">
          <cell r="A6802" t="str">
            <v>โรงพยาบาลส่งเสริมสุขภาพตำบลบ้านเวินพระบาท ตำบลเวินพระบาท</v>
          </cell>
        </row>
        <row r="6803">
          <cell r="A6803" t="str">
            <v>โรงพยาบาลส่งเสริมสุขภาพตำบลบ้านสุขเกษม  ตำบลโพธิ์ตาก</v>
          </cell>
        </row>
        <row r="6804">
          <cell r="A6804" t="str">
            <v>โรงพยาบาลส่งเสริมสุขภาพตำบลบ้านเสียวสงคราม ตำบลหาดแพง</v>
          </cell>
        </row>
        <row r="6805">
          <cell r="A6805" t="str">
            <v>โรงพยาบาลส่งเสริมสุขภาพตำบลบ้านหนองจันทร์</v>
          </cell>
        </row>
        <row r="6806">
          <cell r="A6806" t="str">
            <v>โรงพยาบาลส่งเสริมสุขภาพตำบลบ้านหนองปลาดุก ตำบลบ้านผึ้ง</v>
          </cell>
        </row>
        <row r="6807">
          <cell r="A6807" t="str">
            <v>โรงพยาบาลส่งเสริมสุขภาพตำบลบ้านหนองผือ ตำบลบ้านเอื้อง</v>
          </cell>
        </row>
        <row r="6808">
          <cell r="A6808" t="str">
            <v>โรงพยาบาลส่งเสริมสุขภาพตำบลบ้านหนองหญ้าปล้อง สีชมพู</v>
          </cell>
        </row>
        <row r="6809">
          <cell r="A6809" t="str">
            <v>โรงพยาบาลส่งเสริมสุขภาพตำบลบ้านหนองหอยใหญ่ ตำบลพุ่มแก</v>
          </cell>
        </row>
        <row r="6810">
          <cell r="A6810" t="str">
            <v>โรงพยาบาลส่งเสริมสุขภาพตำบลบ้านหนองไฮ ตำบลรามราช</v>
          </cell>
        </row>
        <row r="6811">
          <cell r="A6811" t="str">
            <v>โรงพยาบาลส่งเสริมสุขภาพตำบลบ้านห้วยไห ตำบลบ้านค้อ</v>
          </cell>
        </row>
        <row r="6812">
          <cell r="A6812" t="str">
            <v>โรงพยาบาลส่งเสริมสุขภาพตำบลบ้านห้อม ตำบลอาจสามารถ</v>
          </cell>
        </row>
        <row r="6813">
          <cell r="A6813" t="str">
            <v>โรงพยาบาลส่งเสริมสุขภาพตำบลบ้านหัวโพน</v>
          </cell>
        </row>
        <row r="6814">
          <cell r="A6814" t="str">
            <v>โรงพยาบาลส่งเสริมสุขภาพตำบลบ้านหาดกวน ตำบลไชยบุรี</v>
          </cell>
        </row>
        <row r="6815">
          <cell r="A6815" t="str">
            <v>โรงพยาบาลส่งเสริมสุขภาพตำบลบ้านหาดแพง  ตำบลหาดแพง</v>
          </cell>
        </row>
        <row r="6816">
          <cell r="A6816" t="str">
            <v>โรงพยาบาลส่งเสริมสุขภาพตำบลบ้านเหล่า ตำบลนาคำ</v>
          </cell>
        </row>
        <row r="6817">
          <cell r="A6817" t="str">
            <v>โรงพยาบาลส่งเสริมสุขภาพตำบลบ้านเหล่าพัฒนา</v>
          </cell>
        </row>
        <row r="6818">
          <cell r="A6818" t="str">
            <v>โรงพยาบาลส่งเสริมสุขภาพตำบลบ้านอีอูด ตำบลนาเดื่อ</v>
          </cell>
        </row>
        <row r="6819">
          <cell r="A6819" t="str">
            <v>โรงพยาบาลส่งเสริมสุขภาพตำบลบ้านอุ่มเหม้า ตำบลอุ่มเหม้า</v>
          </cell>
        </row>
        <row r="6820">
          <cell r="A6820" t="str">
            <v>โรงพยาบาลส่งเสริมสุขภาพตำบลบ้านอูนนา ตำบลนางัว</v>
          </cell>
        </row>
        <row r="6821">
          <cell r="A6821" t="str">
            <v>โรงพยาบาลส่งเสริมสุขภาพตำบลบ้านเอื้อง</v>
          </cell>
        </row>
        <row r="6822">
          <cell r="A6822" t="str">
            <v>โรงพยาบาลส่งเสริมสุขภาพตำบลไผ่ล้อม</v>
          </cell>
        </row>
        <row r="6823">
          <cell r="A6823" t="str">
            <v>โรงพยาบาลส่งเสริมสุขภาพตำบลฝั่งแดง</v>
          </cell>
        </row>
        <row r="6824">
          <cell r="A6824" t="str">
            <v>โรงพยาบาลส่งเสริมสุขภาพตำบลพนอม</v>
          </cell>
        </row>
        <row r="6825">
          <cell r="A6825" t="str">
            <v>โรงพยาบาลส่งเสริมสุขภาพตำบลพระกลางทุ่ง</v>
          </cell>
        </row>
        <row r="6826">
          <cell r="A6826" t="str">
            <v>โรงพยาบาลส่งเสริมสุขภาพตำบลพระซอง</v>
          </cell>
        </row>
        <row r="6827">
          <cell r="A6827" t="str">
            <v>โรงพยาบาลส่งเสริมสุขภาพตำบลพันห่าว</v>
          </cell>
        </row>
        <row r="6828">
          <cell r="A6828" t="str">
            <v>โรงพยาบาลส่งเสริมสุขภาพตำบลพิมาน</v>
          </cell>
        </row>
        <row r="6829">
          <cell r="A6829" t="str">
            <v>โรงพยาบาลส่งเสริมสุขภาพตำบลพุ่มแก</v>
          </cell>
        </row>
        <row r="6830">
          <cell r="A6830" t="str">
            <v>โรงพยาบาลส่งเสริมสุขภาพตำบลโพนจาน</v>
          </cell>
        </row>
        <row r="6831">
          <cell r="A6831" t="str">
            <v>โรงพยาบาลส่งเสริมสุขภาพตำบลโพนตูม ตำบลนาหัวบ่อ</v>
          </cell>
        </row>
        <row r="6832">
          <cell r="A6832" t="str">
            <v>โรงพยาบาลส่งเสริมสุขภาพตำบลโพนทอง</v>
          </cell>
        </row>
        <row r="6833">
          <cell r="A6833" t="str">
            <v>โรงพยาบาลส่งเสริมสุขภาพตำบลโพนสว่าง</v>
          </cell>
        </row>
        <row r="6834">
          <cell r="A6834" t="str">
            <v>โรงพยาบาลส่งเสริมสุขภาพตำบลภูกระแต ตำบลนาคำ</v>
          </cell>
        </row>
        <row r="6835">
          <cell r="A6835" t="str">
            <v>โรงพยาบาลส่งเสริมสุขภาพตำบลมหาชัย</v>
          </cell>
        </row>
        <row r="6836">
          <cell r="A6836" t="str">
            <v>โรงพยาบาลส่งเสริมสุขภาพตำบลยอดชาด</v>
          </cell>
        </row>
        <row r="6837">
          <cell r="A6837" t="str">
            <v>โรงพยาบาลส่งเสริมสุขภาพตำบลรามราช</v>
          </cell>
        </row>
        <row r="6838">
          <cell r="A6838" t="str">
            <v>โรงพยาบาลส่งเสริมสุขภาพตำบลสร้างติ่ว ตำบลนาแก</v>
          </cell>
        </row>
        <row r="6839">
          <cell r="A6839" t="str">
            <v>โรงพยาบาลส่งเสริมสุขภาพตำบลสามผง</v>
          </cell>
        </row>
        <row r="6840">
          <cell r="A6840" t="str">
            <v>โรงพยาบาลส่งเสริมสุขภาพตำบลแสนพัน</v>
          </cell>
        </row>
        <row r="6841">
          <cell r="A6841" t="str">
            <v>โรงพยาบาลส่งเสริมสุขภาพตำบลหนองกุง</v>
          </cell>
        </row>
        <row r="6842">
          <cell r="A6842" t="str">
            <v>โรงพยาบาลส่งเสริมสุขภาพตำบลหนองซน</v>
          </cell>
        </row>
        <row r="6843">
          <cell r="A6843" t="str">
            <v>โรงพยาบาลส่งเสริมสุขภาพตำบลหนองญาติ</v>
          </cell>
        </row>
        <row r="6844">
          <cell r="A6844" t="str">
            <v>โรงพยาบาลส่งเสริมสุขภาพตำบลหนองเทาใหญ่</v>
          </cell>
        </row>
        <row r="6845">
          <cell r="A6845" t="str">
            <v>โรงพยาบาลส่งเสริมสุขภาพตำบลหนองบ่อ</v>
          </cell>
        </row>
        <row r="6846">
          <cell r="A6846" t="str">
            <v>โรงพยาบาลส่งเสริมสุขภาพตำบลหนองโพธิ์</v>
          </cell>
        </row>
        <row r="6847">
          <cell r="A6847" t="str">
            <v>โรงพยาบาลส่งเสริมสุขภาพตำบลหนองแวง</v>
          </cell>
        </row>
        <row r="6848">
          <cell r="A6848" t="str">
            <v>โรงพยาบาลส่งเสริมสุขภาพตำบลหนองสังข์</v>
          </cell>
        </row>
        <row r="6849">
          <cell r="A6849" t="str">
            <v>โรงพยาบาลส่งเสริมสุขภาพตำบลหนองฮี</v>
          </cell>
        </row>
        <row r="6850">
          <cell r="A6850" t="str">
            <v>โรงพยาบาลส่งเสริมสุขภาพตำบลอาจสามารถ</v>
          </cell>
        </row>
        <row r="6851">
          <cell r="A6851" t="str">
            <v>สถานีอนามัยเฉลิมพระเกียรติ 60 พรรษา นวมินทราชินี</v>
          </cell>
        </row>
        <row r="6852">
          <cell r="A6852" t="str">
            <v>โรงพยาบาลส่งเสริมสุขภาพตำบลคำนาดี</v>
          </cell>
        </row>
        <row r="6853">
          <cell r="A6853" t="str">
            <v>โรงพยาบาลส่งเสริมสุขภาพตำบลโคกกว้าง</v>
          </cell>
        </row>
        <row r="6854">
          <cell r="A6854" t="str">
            <v>โรงพยาบาลส่งเสริมสุขภาพตำบลโคกก่อง</v>
          </cell>
        </row>
        <row r="6855">
          <cell r="A6855" t="str">
            <v>โรงพยาบาลส่งเสริมสุขภาพตำบลไคสี</v>
          </cell>
        </row>
        <row r="6856">
          <cell r="A6856" t="str">
            <v>โรงพยาบาลส่งเสริมสุขภาพตำบลชัยพร</v>
          </cell>
        </row>
        <row r="6857">
          <cell r="A6857" t="str">
            <v>โรงพยาบาลส่งเสริมสุขภาพตำบลชุมภูพร</v>
          </cell>
        </row>
        <row r="6858">
          <cell r="A6858" t="str">
            <v>โรงพยาบาลส่งเสริมสุขภาพตำบลซาง</v>
          </cell>
        </row>
        <row r="6859">
          <cell r="A6859" t="str">
            <v>โรงพยาบาลส่งเสริมสุขภาพตำบลดงบัง</v>
          </cell>
        </row>
        <row r="6860">
          <cell r="A6860" t="str">
            <v>โรงพยาบาลส่งเสริมสุขภาพตำบลดอนหญ้านาง</v>
          </cell>
        </row>
        <row r="6861">
          <cell r="A6861" t="str">
            <v>โรงพยาบาลส่งเสริมสุขภาพตำบลถ้ำเจริญ</v>
          </cell>
        </row>
        <row r="6862">
          <cell r="A6862" t="str">
            <v>โรงพยาบาลส่งเสริมสุขภาพตำบลท่ากกแดง</v>
          </cell>
        </row>
        <row r="6863">
          <cell r="A6863" t="str">
            <v>โรงพยาบาลส่งเสริมสุขภาพตำบลท่าดอกคำ</v>
          </cell>
        </row>
        <row r="6864">
          <cell r="A6864" t="str">
            <v>โรงพยาบาลส่งเสริมสุขภาพตำบลท่าสะอาด</v>
          </cell>
        </row>
        <row r="6865">
          <cell r="A6865" t="str">
            <v>โรงพยาบาลส่งเสริมสุขภาพตำบลนากั้ง</v>
          </cell>
        </row>
        <row r="6866">
          <cell r="A6866" t="str">
            <v>โรงพยาบาลส่งเสริมสุขภาพตำบลนาดง</v>
          </cell>
        </row>
        <row r="6867">
          <cell r="A6867" t="str">
            <v>โรงพยาบาลส่งเสริมสุขภาพตำบลนาสวรรค์</v>
          </cell>
        </row>
        <row r="6868">
          <cell r="A6868" t="str">
            <v>โรงพยาบาลส่งเสริมสุขภาพตำบลนาสะแบง</v>
          </cell>
        </row>
        <row r="6869">
          <cell r="A6869" t="str">
            <v>โรงพยาบาลส่งเสริมสุขภาพตำบลนาสิงห์</v>
          </cell>
        </row>
        <row r="6870">
          <cell r="A6870" t="str">
            <v>โรงพยาบาลส่งเสริมสุขภาพตำบลนาแสง</v>
          </cell>
        </row>
        <row r="6871">
          <cell r="A6871" t="str">
            <v>โรงพยาบาลส่งเสริมสุขภาพตำบลน้ำจั้น</v>
          </cell>
        </row>
        <row r="6872">
          <cell r="A6872" t="str">
            <v>โรงพยาบาลส่งเสริมสุขภาพตำบลโนนสมบูรณ์</v>
          </cell>
        </row>
        <row r="6873">
          <cell r="A6873" t="str">
            <v>โรงพยาบาลส่งเสริมสุขภาพตำบลบัวตูม</v>
          </cell>
        </row>
        <row r="6874">
          <cell r="A6874" t="str">
            <v>โรงพยาบาลส่งเสริมสุขภาพตำบลบ้านคำแก้ว ตำบลคำแก้ว</v>
          </cell>
        </row>
        <row r="6875">
          <cell r="A6875" t="str">
            <v>โรงพยาบาลส่งเสริมสุขภาพตำบลบ้านคำบอน ตำบลน้ำจั้น</v>
          </cell>
        </row>
        <row r="6876">
          <cell r="A6876" t="str">
            <v>โรงพยาบาลส่งเสริมสุขภาพตำบลบ้านโคกกระแซ</v>
          </cell>
        </row>
        <row r="6877">
          <cell r="A6877" t="str">
            <v>โรงพยาบาลส่งเสริมสุขภาพตำบลบ้านโคกโขง ตำบลป่งไฮ</v>
          </cell>
        </row>
        <row r="6878">
          <cell r="A6878" t="str">
            <v>โรงพยาบาลส่งเสริมสุขภาพตำบลบ้านโคกสะอาด ตำบลหอคำ</v>
          </cell>
        </row>
        <row r="6879">
          <cell r="A6879" t="str">
            <v>โรงพยาบาลส่งเสริมสุขภาพตำบลบ้านดอนปอ ตำบลหนองเข็ง</v>
          </cell>
        </row>
        <row r="6880">
          <cell r="A6880" t="str">
            <v>โรงพยาบาลส่งเสริมสุขภาพตำบลบ้านดอนเสียด ตำบลคำแก้ว</v>
          </cell>
        </row>
        <row r="6881">
          <cell r="A6881" t="str">
            <v>โรงพยาบาลส่งเสริมสุขภาพตำบลบ้านต้อง</v>
          </cell>
        </row>
        <row r="6882">
          <cell r="A6882" t="str">
            <v>โรงพยาบาลส่งเสริมสุขภาพตำบลบ้านต้าย ตำบลนากั้ง</v>
          </cell>
        </row>
        <row r="6883">
          <cell r="A6883" t="str">
            <v>โรงพยาบาลส่งเสริมสุขภาพตำบลบ้านท่าเชียงเครือ ตำบลป่งไฮ</v>
          </cell>
        </row>
        <row r="6884">
          <cell r="A6884" t="str">
            <v>โรงพยาบาลส่งเสริมสุขภาพตำบลบ้านนาขาม ตำบลศรีชมภู</v>
          </cell>
        </row>
        <row r="6885">
          <cell r="A6885" t="str">
            <v>โรงพยาบาลส่งเสริมสุขภาพตำบลบ้านนาคำแคน ตำบลนาแสง</v>
          </cell>
        </row>
        <row r="6886">
          <cell r="A6886" t="str">
            <v>โรงพยาบาลส่งเสริมสุขภาพตำบลบ้านนาเหว่อ ตำบลบัวตูม</v>
          </cell>
        </row>
        <row r="6887">
          <cell r="A6887" t="str">
            <v>โรงพยาบาลส่งเสริมสุขภาพตำบลบ้านโนนเค็ง ตำบลคำแก้ว</v>
          </cell>
        </row>
        <row r="6888">
          <cell r="A6888" t="str">
            <v>โรงพยาบาลส่งเสริมสุขภาพตำบลบ้านโนนสวาง ตำบลถ้ำเจริญ</v>
          </cell>
        </row>
        <row r="6889">
          <cell r="A6889" t="str">
            <v>โรงพยาบาลส่งเสริมสุขภาพตำบลบ้านผาสวรรค์ ตำบลชัยพร</v>
          </cell>
        </row>
        <row r="6890">
          <cell r="A6890" t="str">
            <v>โรงพยาบาลส่งเสริมสุขภาพตำบลบ้านสมสนุก</v>
          </cell>
        </row>
        <row r="6891">
          <cell r="A6891" t="str">
            <v>โรงพยาบาลส่งเสริมสุขภาพตำบลบ้านโสกโพธิ์</v>
          </cell>
        </row>
        <row r="6892">
          <cell r="A6892" t="str">
            <v>โรงพยาบาลส่งเสริมสุขภาพตำบลบ้านหนองทุ่ม</v>
          </cell>
        </row>
        <row r="6893">
          <cell r="A6893" t="str">
            <v>โรงพยาบาลส่งเสริมสุขภาพตำบลบ้านห้วยก้านเหลือง</v>
          </cell>
        </row>
        <row r="6894">
          <cell r="A6894" t="str">
            <v>โรงพยาบาลส่งเสริมสุขภาพตำบลบุ่งคล้า</v>
          </cell>
        </row>
        <row r="6895">
          <cell r="A6895" t="str">
            <v>โรงพยาบาลส่งเสริมสุขภาพตำบลป่งไฮ</v>
          </cell>
        </row>
        <row r="6896">
          <cell r="A6896" t="str">
            <v>โรงพยาบาลส่งเสริมสุขภาพตำบลป่าแฝก</v>
          </cell>
        </row>
        <row r="6897">
          <cell r="A6897" t="str">
            <v>โรงพยาบาลส่งเสริมสุขภาพตำบลโป่งเปือย</v>
          </cell>
        </row>
        <row r="6898">
          <cell r="A6898" t="str">
            <v>โรงพยาบาลส่งเสริมสุขภาพตำบลโพธิ์หมากแข้ง</v>
          </cell>
        </row>
        <row r="6899">
          <cell r="A6899" t="str">
            <v>โรงพยาบาลส่งเสริมสุขภาพตำบลวังชมภู</v>
          </cell>
        </row>
        <row r="6900">
          <cell r="A6900" t="str">
            <v>โรงพยาบาลส่งเสริมสุขภาพตำบลวิศิษฐ์</v>
          </cell>
        </row>
        <row r="6901">
          <cell r="A6901" t="str">
            <v>โรงพยาบาลส่งเสริมสุขภาพตำบลศรีชมภู</v>
          </cell>
        </row>
        <row r="6902">
          <cell r="A6902" t="str">
            <v>โรงพยาบาลส่งเสริมสุขภาพตำบลศรีชมภู</v>
          </cell>
        </row>
        <row r="6903">
          <cell r="A6903" t="str">
            <v>โรงพยาบาลส่งเสริมสุขภาพตำบลศรีสำราญ</v>
          </cell>
        </row>
        <row r="6904">
          <cell r="A6904" t="str">
            <v>โรงพยาบาลส่งเสริมสุขภาพตำบลโสกก่าม</v>
          </cell>
        </row>
        <row r="6905">
          <cell r="A6905" t="str">
            <v>โรงพยาบาลส่งเสริมสุขภาพตำบลหนองเข็ง</v>
          </cell>
        </row>
        <row r="6906">
          <cell r="A6906" t="str">
            <v>โรงพยาบาลส่งเสริมสุขภาพตำบลหนองเดิ่น</v>
          </cell>
        </row>
        <row r="6907">
          <cell r="A6907" t="str">
            <v>โรงพยาบาลส่งเสริมสุขภาพตำบลหนองพันทา</v>
          </cell>
        </row>
        <row r="6908">
          <cell r="A6908" t="str">
            <v>โรงพยาบาลส่งเสริมสุขภาพตำบลหนองยอง</v>
          </cell>
        </row>
        <row r="6909">
          <cell r="A6909" t="str">
            <v>โรงพยาบาลส่งเสริมสุขภาพตำบลหนองเลิง</v>
          </cell>
        </row>
        <row r="6910">
          <cell r="A6910" t="str">
            <v>โรงพยาบาลส่งเสริมสุขภาพตำบลหนองหัวช้าง</v>
          </cell>
        </row>
        <row r="6911">
          <cell r="A6911" t="str">
            <v>โรงพยาบาลส่งเสริมสุขภาพตำบลหอคำ</v>
          </cell>
        </row>
        <row r="6912">
          <cell r="A6912" t="str">
            <v>โรงพยาบาลส่งเสริมสุขภาพตำบลเหล่าทอง</v>
          </cell>
        </row>
        <row r="6913">
          <cell r="A6913" t="str">
            <v>โรงพยาบาลส่งเสริมสุขภาพตำบลกกจำปา</v>
          </cell>
        </row>
        <row r="6914">
          <cell r="A6914" t="str">
            <v>โรงพยาบาลส่งเสริมสุขภาพตำบลกกดู่</v>
          </cell>
        </row>
        <row r="6915">
          <cell r="A6915" t="str">
            <v>โรงพยาบาลส่งเสริมสุขภาพตำบลกกบก</v>
          </cell>
        </row>
        <row r="6916">
          <cell r="A6916" t="str">
            <v>โรงพยาบาลส่งเสริมสุขภาพตำบลก้างปลา</v>
          </cell>
        </row>
        <row r="6917">
          <cell r="A6917" t="str">
            <v>โรงพยาบาลส่งเสริมสุขภาพตำบลแก่งม่วง</v>
          </cell>
        </row>
        <row r="6918">
          <cell r="A6918" t="str">
            <v>โรงพยาบาลส่งเสริมสุขภาพตำบลขอนแก่น</v>
          </cell>
        </row>
        <row r="6919">
          <cell r="A6919" t="str">
            <v>โรงพยาบาลส่งเสริมสุขภาพตำบลขอนแก่น</v>
          </cell>
        </row>
        <row r="6920">
          <cell r="A6920" t="str">
            <v>โรงพยาบาลส่งเสริมสุขภาพตำบลคกเลาใต้</v>
          </cell>
        </row>
        <row r="6921">
          <cell r="A6921" t="str">
            <v>โรงพยาบาลส่งเสริมสุขภาพตำบลคอนสา</v>
          </cell>
        </row>
        <row r="6922">
          <cell r="A6922" t="str">
            <v>โรงพยาบาลส่งเสริมสุขภาพตำบลเครือคู้</v>
          </cell>
        </row>
        <row r="6923">
          <cell r="A6923" t="str">
            <v>โรงพยาบาลส่งเสริมสุขภาพตำบลโคกขมิ้น</v>
          </cell>
        </row>
        <row r="6924">
          <cell r="A6924" t="str">
            <v>โรงพยาบาลส่งเสริมสุขภาพตำบลโคกงาม</v>
          </cell>
        </row>
        <row r="6925">
          <cell r="A6925" t="str">
            <v>โรงพยาบาลส่งเสริมสุขภาพตำบลโคกมน</v>
          </cell>
        </row>
        <row r="6926">
          <cell r="A6926" t="str">
            <v>โรงพยาบาลส่งเสริมสุขภาพตำบลโคกสว่าง</v>
          </cell>
        </row>
        <row r="6927">
          <cell r="A6927" t="str">
            <v>โรงพยาบาลส่งเสริมสุขภาพตำบลโคกหนองแก</v>
          </cell>
        </row>
        <row r="6928">
          <cell r="A6928" t="str">
            <v>โรงพยาบาลส่งเสริมสุขภาพตำบลโคกใหญ่</v>
          </cell>
        </row>
        <row r="6929">
          <cell r="A6929" t="str">
            <v>โรงพยาบาลส่งเสริมสุขภาพตำบลเจริญสุข</v>
          </cell>
        </row>
        <row r="6930">
          <cell r="A6930" t="str">
            <v>โรงพยาบาลส่งเสริมสุขภาพตำบลชมเจริญ</v>
          </cell>
        </row>
        <row r="6931">
          <cell r="A6931" t="str">
            <v>โรงพยาบาลส่งเสริมสุขภาพตำบลเชียงกลม</v>
          </cell>
        </row>
        <row r="6932">
          <cell r="A6932" t="str">
            <v>โรงพยาบาลส่งเสริมสุขภาพตำบลซำบุ่น</v>
          </cell>
        </row>
        <row r="6933">
          <cell r="A6933" t="str">
            <v>โรงพยาบาลส่งเสริมสุขภาพตำบลตากแดด</v>
          </cell>
        </row>
        <row r="6934">
          <cell r="A6934" t="str">
            <v>โรงพยาบาลส่งเสริมสุขภาพตำบลตูบค้อ</v>
          </cell>
        </row>
        <row r="6935">
          <cell r="A6935" t="str">
            <v>โรงพยาบาลส่งเสริมสุขภาพตำบลทรายขาว</v>
          </cell>
        </row>
        <row r="6936">
          <cell r="A6936" t="str">
            <v>โรงพยาบาลส่งเสริมสุขภาพตำบลทับกี่</v>
          </cell>
        </row>
        <row r="6937">
          <cell r="A6937" t="str">
            <v>โรงพยาบาลส่งเสริมสุขภาพตำบลท่าดีหมี</v>
          </cell>
        </row>
        <row r="6938">
          <cell r="A6938" t="str">
            <v>โรงพยาบาลส่งเสริมสุขภาพตำบลท่าบม</v>
          </cell>
        </row>
        <row r="6939">
          <cell r="A6939" t="str">
            <v>โรงพยาบาลส่งเสริมสุขภาพตำบลท่าศาลา</v>
          </cell>
        </row>
        <row r="6940">
          <cell r="A6940" t="str">
            <v>โรงพยาบาลส่งเสริมสุขภาพตำบลท่าสวรรค์</v>
          </cell>
        </row>
        <row r="6941">
          <cell r="A6941" t="str">
            <v>โรงพยาบาลส่งเสริมสุขภาพตำบลท่าสะอาด</v>
          </cell>
        </row>
        <row r="6942">
          <cell r="A6942" t="str">
            <v>โรงพยาบาลส่งเสริมสุขภาพตำบลธาตุ</v>
          </cell>
        </row>
        <row r="6943">
          <cell r="A6943" t="str">
            <v>โรงพยาบาลส่งเสริมสุขภาพตำบลน้อยสามัคคี</v>
          </cell>
        </row>
        <row r="6944">
          <cell r="A6944" t="str">
            <v>โรงพยาบาลส่งเสริมสุขภาพตำบลนากระเซ็ง</v>
          </cell>
        </row>
        <row r="6945">
          <cell r="A6945" t="str">
            <v>โรงพยาบาลส่งเสริมสุขภาพตำบลนาแก</v>
          </cell>
        </row>
        <row r="6946">
          <cell r="A6946" t="str">
            <v>โรงพยาบาลส่งเสริมสุขภาพตำบลนาโก</v>
          </cell>
        </row>
        <row r="6947">
          <cell r="A6947" t="str">
            <v>โรงพยาบาลส่งเสริมสุขภาพตำบลนาแขม</v>
          </cell>
        </row>
        <row r="6948">
          <cell r="A6948" t="str">
            <v>โรงพยาบาลส่งเสริมสุขภาพตำบลนาค้อ</v>
          </cell>
        </row>
        <row r="6949">
          <cell r="A6949" t="str">
            <v>โรงพยาบาลส่งเสริมสุขภาพตำบลนาจาน</v>
          </cell>
        </row>
        <row r="6950">
          <cell r="A6950" t="str">
            <v>โรงพยาบาลส่งเสริมสุขภาพตำบลนาเจริญ</v>
          </cell>
        </row>
        <row r="6951">
          <cell r="A6951" t="str">
            <v>โรงพยาบาลส่งเสริมสุขภาพตำบลนาดอกคำ</v>
          </cell>
        </row>
        <row r="6952">
          <cell r="A6952" t="str">
            <v>โรงพยาบาลส่งเสริมสุขภาพตำบลนาดอกไม้</v>
          </cell>
        </row>
        <row r="6953">
          <cell r="A6953" t="str">
            <v>โรงพยาบาลส่งเสริมสุขภาพตำบลนาดี</v>
          </cell>
        </row>
        <row r="6954">
          <cell r="A6954" t="str">
            <v>โรงพยาบาลส่งเสริมสุขภาพตำบลนาตาด</v>
          </cell>
        </row>
        <row r="6955">
          <cell r="A6955" t="str">
            <v>โรงพยาบาลส่งเสริมสุขภาพตำบลนาป่าหนาด</v>
          </cell>
        </row>
        <row r="6956">
          <cell r="A6956" t="str">
            <v>โรงพยาบาลส่งเสริมสุขภาพตำบลนาแปนใต้</v>
          </cell>
        </row>
        <row r="6957">
          <cell r="A6957" t="str">
            <v>โรงพยาบาลส่งเสริมสุขภาพตำบลนาพึง</v>
          </cell>
        </row>
        <row r="6958">
          <cell r="A6958" t="str">
            <v>โรงพยาบาลส่งเสริมสุขภาพตำบลนามูลตุ่น</v>
          </cell>
        </row>
        <row r="6959">
          <cell r="A6959" t="str">
            <v>โรงพยาบาลส่งเสริมสุขภาพตำบลนาวัว</v>
          </cell>
        </row>
        <row r="6960">
          <cell r="A6960" t="str">
            <v>โรงพยาบาลส่งเสริมสุขภาพตำบลนาอ้อ</v>
          </cell>
        </row>
        <row r="6961">
          <cell r="A6961" t="str">
            <v>โรงพยาบาลส่งเสริมสุขภาพตำบลนาอ่างคำ</v>
          </cell>
        </row>
        <row r="6962">
          <cell r="A6962" t="str">
            <v>โรงพยาบาลส่งเสริมสุขภาพตำบลนาอาน</v>
          </cell>
        </row>
        <row r="6963">
          <cell r="A6963" t="str">
            <v>โรงพยาบาลส่งเสริมสุขภาพตำบลน้ำแคม</v>
          </cell>
        </row>
        <row r="6964">
          <cell r="A6964" t="str">
            <v>โรงพยาบาลส่งเสริมสุขภาพตำบลน้ำภู</v>
          </cell>
        </row>
        <row r="6965">
          <cell r="A6965" t="str">
            <v>โรงพยาบาลส่งเสริมสุขภาพตำบลน้ำเย็น</v>
          </cell>
        </row>
        <row r="6966">
          <cell r="A6966" t="str">
            <v>โรงพยาบาลส่งเสริมสุขภาพตำบลโนนป่าซาง</v>
          </cell>
        </row>
        <row r="6967">
          <cell r="A6967" t="str">
            <v>โรงพยาบาลส่งเสริมสุขภาพตำบลโนนวังแท่น</v>
          </cell>
        </row>
        <row r="6968">
          <cell r="A6968" t="str">
            <v>โรงพยาบาลส่งเสริมสุขภาพตำบลโนนสวรรค์</v>
          </cell>
        </row>
        <row r="6969">
          <cell r="A6969" t="str">
            <v>โรงพยาบาลส่งเสริมสุขภาพตำบลโนนสว่าง</v>
          </cell>
        </row>
        <row r="6970">
          <cell r="A6970" t="str">
            <v>โรงพยาบาลส่งเสริมสุขภาพตำบลโนนสว่าง</v>
          </cell>
        </row>
        <row r="6971">
          <cell r="A6971" t="str">
            <v>โรงพยาบาลส่งเสริมสุขภาพตำบลบ้านกลาง</v>
          </cell>
        </row>
        <row r="6972">
          <cell r="A6972" t="str">
            <v>โรงพยาบาลส่งเสริมสุขภาพตำบลบ้านผึ้ง</v>
          </cell>
        </row>
        <row r="6973">
          <cell r="A6973" t="str">
            <v>โรงพยาบาลส่งเสริมสุขภาพตำบลบ้านเพีย</v>
          </cell>
        </row>
        <row r="6974">
          <cell r="A6974" t="str">
            <v>โรงพยาบาลส่งเสริมสุขภาพตำบลบ้านโพน</v>
          </cell>
        </row>
        <row r="6975">
          <cell r="A6975" t="str">
            <v>โรงพยาบาลส่งเสริมสุขภาพตำบลบ้านเมี่ยง</v>
          </cell>
        </row>
        <row r="6976">
          <cell r="A6976" t="str">
            <v>โรงพยาบาลส่งเสริมสุขภาพตำบลบ้านยาง</v>
          </cell>
        </row>
        <row r="6977">
          <cell r="A6977" t="str">
            <v>โรงพยาบาลส่งเสริมสุขภาพตำบลบ้านสงาว</v>
          </cell>
        </row>
        <row r="6978">
          <cell r="A6978" t="str">
            <v>โรงพยาบาลส่งเสริมสุขภาพตำบลบ้านสูบ</v>
          </cell>
        </row>
        <row r="6979">
          <cell r="A6979" t="str">
            <v>โรงพยาบาลส่งเสริมสุขภาพตำบลบุฮม</v>
          </cell>
        </row>
        <row r="6980">
          <cell r="A6980" t="str">
            <v>โรงพยาบาลส่งเสริมสุขภาพตำบลปลาบ่า</v>
          </cell>
        </row>
        <row r="6981">
          <cell r="A6981" t="str">
            <v>โรงพยาบาลส่งเสริมสุขภาพตำบลปวนพุ</v>
          </cell>
        </row>
        <row r="6982">
          <cell r="A6982" t="str">
            <v>โรงพยาบาลส่งเสริมสุขภาพตำบลปากคาน</v>
          </cell>
        </row>
        <row r="6983">
          <cell r="A6983" t="str">
            <v>โรงพยาบาลส่งเสริมสุขภาพตำบลปากปวน</v>
          </cell>
        </row>
        <row r="6984">
          <cell r="A6984" t="str">
            <v>โรงพยาบาลส่งเสริมสุขภาพตำบลปากโป่ง</v>
          </cell>
        </row>
        <row r="6985">
          <cell r="A6985" t="str">
            <v>โรงพยาบาลส่งเสริมสุขภาพตำบลปากหมัน</v>
          </cell>
        </row>
        <row r="6986">
          <cell r="A6986" t="str">
            <v>โรงพยาบาลส่งเสริมสุขภาพตำบลปากหมาก</v>
          </cell>
        </row>
        <row r="6987">
          <cell r="A6987" t="str">
            <v>โรงพยาบาลส่งเสริมสุขภาพตำบลป่าก่อ</v>
          </cell>
        </row>
        <row r="6988">
          <cell r="A6988" t="str">
            <v>โรงพยาบาลส่งเสริมสุขภาพตำบลโป่งป่าติ้ว</v>
          </cell>
        </row>
        <row r="6989">
          <cell r="A6989" t="str">
            <v>โรงพยาบาลส่งเสริมสุขภาพตำบลโป่งศรีโทน</v>
          </cell>
        </row>
        <row r="6990">
          <cell r="A6990" t="str">
            <v>โรงพยาบาลส่งเสริมสุขภาพตำบลผานกเค้า</v>
          </cell>
        </row>
        <row r="6991">
          <cell r="A6991" t="str">
            <v>โรงพยาบาลส่งเสริมสุขภาพตำบลผาน้อย</v>
          </cell>
        </row>
        <row r="6992">
          <cell r="A6992" t="str">
            <v>โรงพยาบาลส่งเสริมสุขภาพตำบลผาแบ่น</v>
          </cell>
        </row>
        <row r="6993">
          <cell r="A6993" t="str">
            <v>โรงพยาบาลส่งเสริมสุขภาพตำบลพรประเสริฐ</v>
          </cell>
        </row>
        <row r="6994">
          <cell r="A6994" t="str">
            <v>โรงพยาบาลส่งเสริมสุขภาพตำบลพวยเด้ง</v>
          </cell>
        </row>
        <row r="6995">
          <cell r="A6995" t="str">
            <v>โรงพยาบาลส่งเสริมสุขภาพตำบลเพชรเจริญ</v>
          </cell>
        </row>
        <row r="6996">
          <cell r="A6996" t="str">
            <v>โรงพยาบาลส่งเสริมสุขภาพตำบลเพิ่มสุข</v>
          </cell>
        </row>
        <row r="6997">
          <cell r="A6997" t="str">
            <v>โรงพยาบาลส่งเสริมสุขภาพตำบลโพนป่าแดง</v>
          </cell>
        </row>
        <row r="6998">
          <cell r="A6998" t="str">
            <v>โรงพยาบาลส่งเสริมสุขภาพตำบลร่องจิก</v>
          </cell>
        </row>
        <row r="6999">
          <cell r="A6999" t="str">
            <v>โรงพยาบาลส่งเสริมสุขภาพตำบลไร่ทาม</v>
          </cell>
        </row>
        <row r="7000">
          <cell r="A7000" t="str">
            <v>โรงพยาบาลส่งเสริมสุขภาพตำบลไร่ม่วง</v>
          </cell>
        </row>
        <row r="7001">
          <cell r="A7001" t="str">
            <v>โรงพยาบาลส่งเสริมสุขภาพตำบลเลยวังไสย์</v>
          </cell>
        </row>
        <row r="7002">
          <cell r="A7002" t="str">
            <v>โรงพยาบาลส่งเสริมสุขภาพตำบลวังบอน</v>
          </cell>
        </row>
        <row r="7003">
          <cell r="A7003" t="str">
            <v>โรงพยาบาลส่งเสริมสุขภาพตำบลศรีโพนแท่น</v>
          </cell>
        </row>
        <row r="7004">
          <cell r="A7004" t="str">
            <v>โรงพยาบาลส่งเสริมสุขภาพตำบลศรีอุบล</v>
          </cell>
        </row>
        <row r="7005">
          <cell r="A7005" t="str">
            <v>โรงพยาบาลส่งเสริมสุขภาพตำบลสงเปือย</v>
          </cell>
        </row>
        <row r="7006">
          <cell r="A7006" t="str">
            <v>โรงพยาบาลส่งเสริมสุขภาพตำบลสมศักดิ์พัฒนา</v>
          </cell>
        </row>
        <row r="7007">
          <cell r="A7007" t="str">
            <v>โรงพยาบาลส่งเสริมสุขภาพตำบลสานตม</v>
          </cell>
        </row>
        <row r="7008">
          <cell r="A7008" t="str">
            <v>โรงพยาบาลส่งเสริมสุขภาพตำบลโสกใหม่</v>
          </cell>
        </row>
        <row r="7009">
          <cell r="A7009" t="str">
            <v>โรงพยาบาลส่งเสริมสุขภาพตำบลหนองบง</v>
          </cell>
        </row>
        <row r="7010">
          <cell r="A7010" t="str">
            <v>โรงพยาบาลส่งเสริมสุขภาพตำบลหนองผำ</v>
          </cell>
        </row>
        <row r="7011">
          <cell r="A7011" t="str">
            <v>โรงพยาบาลส่งเสริมสุขภาพตำบลหนองผือ</v>
          </cell>
        </row>
        <row r="7012">
          <cell r="A7012" t="str">
            <v>โรงพยาบาลส่งเสริมสุขภาพตำบลหนองหมากแก้ว</v>
          </cell>
        </row>
        <row r="7013">
          <cell r="A7013" t="str">
            <v>โรงพยาบาลส่งเสริมสุขภาพตำบลหนองใหญ่</v>
          </cell>
        </row>
        <row r="7014">
          <cell r="A7014" t="str">
            <v>โรงพยาบาลส่งเสริมสุขภาพตำบลหนองอุมลัว</v>
          </cell>
        </row>
        <row r="7015">
          <cell r="A7015" t="str">
            <v>โรงพยาบาลส่งเสริมสุขภาพตำบลหลักร้อยหกสิบ</v>
          </cell>
        </row>
        <row r="7016">
          <cell r="A7016" t="str">
            <v>โรงพยาบาลส่งเสริมสุขภาพตำบลห้วยกระทิง</v>
          </cell>
        </row>
        <row r="7017">
          <cell r="A7017" t="str">
            <v>โรงพยาบาลส่งเสริมสุขภาพตำบลห้วยตาด</v>
          </cell>
        </row>
        <row r="7018">
          <cell r="A7018" t="str">
            <v>โรงพยาบาลส่งเสริมสุขภาพตำบลห้วยบ่อซืน</v>
          </cell>
        </row>
        <row r="7019">
          <cell r="A7019" t="str">
            <v>โรงพยาบาลส่งเสริมสุขภาพตำบลห้วยปลาดุก</v>
          </cell>
        </row>
        <row r="7020">
          <cell r="A7020" t="str">
            <v>โรงพยาบาลส่งเสริมสุขภาพตำบลห้วยป่าน</v>
          </cell>
        </row>
        <row r="7021">
          <cell r="A7021" t="str">
            <v>โรงพยาบาลส่งเสริมสุขภาพตำบลห้วยผักเน่า</v>
          </cell>
        </row>
        <row r="7022">
          <cell r="A7022" t="str">
            <v>โรงพยาบาลส่งเสริมสุขภาพตำบลห้วยผุก</v>
          </cell>
        </row>
        <row r="7023">
          <cell r="A7023" t="str">
            <v>โรงพยาบาลส่งเสริมสุขภาพตำบลห้วยพิชัย</v>
          </cell>
        </row>
        <row r="7024">
          <cell r="A7024" t="str">
            <v>โรงพยาบาลส่งเสริมสุขภาพตำบลห้วยยาง</v>
          </cell>
        </row>
        <row r="7025">
          <cell r="A7025" t="str">
            <v>โรงพยาบาลส่งเสริมสุขภาพตำบลห้วยส้ม</v>
          </cell>
        </row>
        <row r="7026">
          <cell r="A7026" t="str">
            <v>โรงพยาบาลส่งเสริมสุขภาพตำบลห้วยส้มใต้</v>
          </cell>
        </row>
        <row r="7027">
          <cell r="A7027" t="str">
            <v>โรงพยาบาลส่งเสริมสุขภาพตำบลห้วยสีเสียด</v>
          </cell>
        </row>
        <row r="7028">
          <cell r="A7028" t="str">
            <v>โรงพยาบาลส่งเสริมสุขภาพตำบลห้วยเหียม</v>
          </cell>
        </row>
        <row r="7029">
          <cell r="A7029" t="str">
            <v>โรงพยาบาลส่งเสริมสุขภาพตำบลห้วยอาลัย</v>
          </cell>
        </row>
        <row r="7030">
          <cell r="A7030" t="str">
            <v>โรงพยาบาลส่งเสริมสุขภาพตำบลหัวนา</v>
          </cell>
        </row>
        <row r="7031">
          <cell r="A7031" t="str">
            <v>โรงพยาบาลส่งเสริมสุขภาพตำบลหัวฝาย</v>
          </cell>
        </row>
        <row r="7032">
          <cell r="A7032" t="str">
            <v>โรงพยาบาลส่งเสริมสุขภาพตำบลหาดคัมภีร์</v>
          </cell>
        </row>
        <row r="7033">
          <cell r="A7033" t="str">
            <v>โรงพยาบาลส่งเสริมสุขภาพตำบลหาดทรายขาว</v>
          </cell>
        </row>
        <row r="7034">
          <cell r="A7034" t="str">
            <v>โรงพยาบาลส่งเสริมสุขภาพตำบลหินตั้ง</v>
          </cell>
        </row>
        <row r="7035">
          <cell r="A7035" t="str">
            <v>โรงพยาบาลส่งเสริมสุขภาพตำบลเหมืองแบ่ง</v>
          </cell>
        </row>
        <row r="7036">
          <cell r="A7036" t="str">
            <v>โรงพยาบาลส่งเสริมสุขภาพตำบลเหล่ากอหก</v>
          </cell>
        </row>
        <row r="7037">
          <cell r="A7037" t="str">
            <v>โรงพยาบาลส่งเสริมสุขภาพตำบลใหม่พัฒนา</v>
          </cell>
        </row>
        <row r="7038">
          <cell r="A7038" t="str">
            <v>โรงพยาบาลส่งเสริมสุขภาพตำบลอาฮี</v>
          </cell>
        </row>
        <row r="7039">
          <cell r="A7039" t="str">
            <v>สถานีอนามัยเฉลิมพระเกียรติ 60 พรรษา นวมินทราชินี</v>
          </cell>
        </row>
        <row r="7040">
          <cell r="A7040" t="str">
            <v>โรงพยาบาลส่งเสริมสุขภาพตำบลธาตุเชิงชุม</v>
          </cell>
        </row>
        <row r="7041">
          <cell r="A7041" t="str">
            <v>โรงพยาบาลส่งเสริมสุขภาพตำบลบ้านกกปลาซิว ตำบลกกปลาซิว</v>
          </cell>
        </row>
        <row r="7042">
          <cell r="A7042" t="str">
            <v>โรงพยาบาลส่งเสริมสุขภาพตำบลบ้านกลาง  ตำบลโพนแพง</v>
          </cell>
        </row>
        <row r="7043">
          <cell r="A7043" t="str">
            <v>โรงพยาบาลส่งเสริมสุขภาพตำบลบ้านกลาง ตำบลกุดไห</v>
          </cell>
        </row>
        <row r="7044">
          <cell r="A7044" t="str">
            <v>โรงพยาบาลส่งเสริมสุขภาพตำบลบ้านกุดจอกใหญ่ ตำบลวาใหญ่</v>
          </cell>
        </row>
        <row r="7045">
          <cell r="A7045" t="str">
            <v>โรงพยาบาลส่งเสริมสุขภาพตำบลบ้านกุดนาขาม ตำบลเจริญศิลป์</v>
          </cell>
        </row>
        <row r="7046">
          <cell r="A7046" t="str">
            <v>โรงพยาบาลส่งเสริมสุขภาพตำบลบ้านกุดแฮดสามัคคี ตำบลกุดบาก</v>
          </cell>
        </row>
        <row r="7047">
          <cell r="A7047" t="str">
            <v>โรงพยาบาลส่งเสริมสุขภาพตำบลบ้านขัวก่าย  ตำบลขัวก่าย</v>
          </cell>
        </row>
        <row r="7048">
          <cell r="A7048" t="str">
            <v>โรงพยาบาลส่งเสริมสุขภาพตำบลบ้านคอนสาย ตำบลคอนสวรรค์</v>
          </cell>
        </row>
        <row r="7049">
          <cell r="A7049" t="str">
            <v>โรงพยาบาลส่งเสริมสุขภาพตำบลบ้านค้อน้อย ตำบลกุดไห</v>
          </cell>
        </row>
        <row r="7050">
          <cell r="A7050" t="str">
            <v>โรงพยาบาลส่งเสริมสุขภาพตำบลบ้านคำข่า ตำบลนาตาล</v>
          </cell>
        </row>
        <row r="7051">
          <cell r="A7051" t="str">
            <v>โรงพยาบาลส่งเสริมสุขภาพตำบลบ้านคำบิด ตำบลคำบ่อ</v>
          </cell>
        </row>
        <row r="7052">
          <cell r="A7052" t="str">
            <v>โรงพยาบาลส่งเสริมสุขภาพตำบลบ้านคำภูทอง ตำบลบ่อแก้ว</v>
          </cell>
        </row>
        <row r="7053">
          <cell r="A7053" t="str">
            <v>โรงพยาบาลส่งเสริมสุขภาพตำบลบ้านคำยาง ตำบลดงเหนือ</v>
          </cell>
        </row>
        <row r="7054">
          <cell r="A7054" t="str">
            <v>โรงพยาบาลส่งเสริมสุขภาพตำบลบ้านคำสะอาดพัฒนา  ตำบลคำสะอาด</v>
          </cell>
        </row>
        <row r="7055">
          <cell r="A7055" t="str">
            <v>โรงพยาบาลส่งเสริมสุขภาพตำบลบ้านคำหมูน ตำบลเดื่อศรีคันไชย</v>
          </cell>
        </row>
        <row r="7056">
          <cell r="A7056" t="str">
            <v>โรงพยาบาลส่งเสริมสุขภาพตำบลบ้านคูสนาม ตำบลงิ้วด่อน</v>
          </cell>
        </row>
        <row r="7057">
          <cell r="A7057" t="str">
            <v>โรงพยาบาลส่งเสริมสุขภาพตำบลบ้านโคก ตำบลไร่</v>
          </cell>
        </row>
        <row r="7058">
          <cell r="A7058" t="str">
            <v>โรงพยาบาลส่งเสริมสุขภาพตำบลบ้านโคกก่องใหญ่ ตำบลโคกก่อง</v>
          </cell>
        </row>
        <row r="7059">
          <cell r="A7059" t="str">
            <v>โรงพยาบาลส่งเสริมสุขภาพตำบลบ้านโคกนาดี ตำบลแมดนาท่ม</v>
          </cell>
        </row>
        <row r="7060">
          <cell r="A7060" t="str">
            <v>โรงพยาบาลส่งเสริมสุขภาพตำบลบ้านโคกเลาะ ตำบลขมิ้น</v>
          </cell>
        </row>
        <row r="7061">
          <cell r="A7061" t="str">
            <v>โรงพยาบาลส่งเสริมสุขภาพตำบลบ้านโคกศิลา ตำบลโคกศิลา</v>
          </cell>
        </row>
        <row r="7062">
          <cell r="A7062" t="str">
            <v>โรงพยาบาลส่งเสริมสุขภาพตำบลบ้านโคกสง่า  ตำบลดงหม้อทองใต้</v>
          </cell>
        </row>
        <row r="7063">
          <cell r="A7063" t="str">
            <v>โรงพยาบาลส่งเสริมสุขภาพตำบลบ้านโคกสะอาด ตำบลแร่</v>
          </cell>
        </row>
        <row r="7064">
          <cell r="A7064" t="str">
            <v>โรงพยาบาลส่งเสริมสุขภาพตำบลบ้านโคกสี  ตำบลโคกสี</v>
          </cell>
        </row>
        <row r="7065">
          <cell r="A7065" t="str">
            <v>โรงพยาบาลส่งเสริมสุขภาพตำบลบ้านโคกสุวรรณ ตำบลตาลโกน</v>
          </cell>
        </row>
        <row r="7066">
          <cell r="A7066" t="str">
            <v>โรงพยาบาลส่งเสริมสุขภาพตำบลบ้านจำปาดง ตำบลกุดเรือคำ</v>
          </cell>
        </row>
        <row r="7067">
          <cell r="A7067" t="str">
            <v>โรงพยาบาลส่งเสริมสุขภาพตำบลบ้านจำปาทอง ตำบลหนองลาด</v>
          </cell>
        </row>
        <row r="7068">
          <cell r="A7068" t="str">
            <v>โรงพยาบาลส่งเสริมสุขภาพตำบลบ้านชมภูพานเหนือ  ตำบลสร้างค้อ</v>
          </cell>
        </row>
        <row r="7069">
          <cell r="A7069" t="str">
            <v>โรงพยาบาลส่งเสริมสุขภาพตำบลบ้านชัยชนะ ตำบลท่าศิลา</v>
          </cell>
        </row>
        <row r="7070">
          <cell r="A7070" t="str">
            <v>โรงพยาบาลส่งเสริมสุขภาพตำบลบ้านช้างมิ่งพัฒนา ตำบลช้างมิ่ง</v>
          </cell>
        </row>
        <row r="7071">
          <cell r="A7071" t="str">
            <v>โรงพยาบาลส่งเสริมสุขภาพตำบลบ้านเชียงเครือวัดใหญ่ ตำบลเชียงเครือ</v>
          </cell>
        </row>
        <row r="7072">
          <cell r="A7072" t="str">
            <v>โรงพยาบาลส่งเสริมสุขภาพตำบลบ้านดง ตำบลม่วงไข่</v>
          </cell>
        </row>
        <row r="7073">
          <cell r="A7073" t="str">
            <v>โรงพยาบาลส่งเสริมสุขภาพตำบลบ้านดงขุมข้าว ตำบลพังขว้าง</v>
          </cell>
        </row>
        <row r="7074">
          <cell r="A7074" t="str">
            <v>โรงพยาบาลส่งเสริมสุขภาพตำบลบ้านดงคำโพธิ์ ตำบลปลาโหล</v>
          </cell>
        </row>
        <row r="7075">
          <cell r="A7075" t="str">
            <v>โรงพยาบาลส่งเสริมสุขภาพตำบลบ้านดงนิมิต ตำบลนาม่อง</v>
          </cell>
        </row>
        <row r="7076">
          <cell r="A7076" t="str">
            <v>โรงพยาบาลส่งเสริมสุขภาพตำบลบ้านดงพัฒนา ตำบลธาตุนาเวง</v>
          </cell>
        </row>
        <row r="7077">
          <cell r="A7077" t="str">
            <v>โรงพยาบาลส่งเสริมสุขภาพตำบลบ้านดงมะไฟ ตำบลดงมะไฟ</v>
          </cell>
        </row>
        <row r="7078">
          <cell r="A7078" t="str">
            <v>โรงพยาบาลส่งเสริมสุขภาพตำบลบ้านดงมะไฟสามัคคี ตำบลขมิ้น</v>
          </cell>
        </row>
        <row r="7079">
          <cell r="A7079" t="str">
            <v>โรงพยาบาลส่งเสริมสุขภาพตำบลบ้านดงสง่า ตำบลหนองแปน</v>
          </cell>
        </row>
        <row r="7080">
          <cell r="A7080" t="str">
            <v>โรงพยาบาลส่งเสริมสุขภาพตำบลบ้านดงหม้อทอง ตำบลดงหม้อทองใต้</v>
          </cell>
        </row>
        <row r="7081">
          <cell r="A7081" t="str">
            <v>โรงพยาบาลส่งเสริมสุขภาพตำบลบ้านดงหลวง ตำบลบึงทวาย</v>
          </cell>
        </row>
        <row r="7082">
          <cell r="A7082" t="str">
            <v>โรงพยาบาลส่งเสริมสุขภาพตำบลบ้านดงห้วยเปลือย ตำบลดงหม้อทอง</v>
          </cell>
        </row>
        <row r="7083">
          <cell r="A7083" t="str">
            <v>โรงพยาบาลส่งเสริมสุขภาพตำบลบ้านดงอีบ่าง ตำบลนาแต้</v>
          </cell>
        </row>
        <row r="7084">
          <cell r="A7084" t="str">
            <v>โรงพยาบาลส่งเสริมสุขภาพตำบลบ้านดอนแคนใต้ ตำบลหนองลาด</v>
          </cell>
        </row>
        <row r="7085">
          <cell r="A7085" t="str">
            <v>โรงพยาบาลส่งเสริมสุขภาพตำบลบ้านดอนแดง ตำบลท่าก้อน</v>
          </cell>
        </row>
        <row r="7086">
          <cell r="A7086" t="str">
            <v>โรงพยาบาลส่งเสริมสุขภาพตำบลบ้านดอนปอ ตำบลท่าก้อน</v>
          </cell>
        </row>
        <row r="7087">
          <cell r="A7087" t="str">
            <v>โรงพยาบาลส่งเสริมสุขภาพตำบลบ้านดอนยาวใหญ่ ตำบลหนองลาด</v>
          </cell>
        </row>
        <row r="7088">
          <cell r="A7088" t="str">
            <v>โรงพยาบาลส่งเสริมสุขภาพตำบลบ้านดอนส้มโฮง  ตำบลค้อเขียว</v>
          </cell>
        </row>
        <row r="7089">
          <cell r="A7089" t="str">
            <v>โรงพยาบาลส่งเสริมสุขภาพตำบลบ้านดอนสร้างไพร ตำบลทุ่งแก</v>
          </cell>
        </row>
        <row r="7090">
          <cell r="A7090" t="str">
            <v>โรงพยาบาลส่งเสริมสุขภาพตำบลบ้านต้นผึ้งใหม่พัฒนา ตำบลต้นผึ้ง</v>
          </cell>
        </row>
        <row r="7091">
          <cell r="A7091" t="str">
            <v>โรงพยาบาลส่งเสริมสุขภาพตำบลบ้านต้อน ตำบลสร้างค้อ</v>
          </cell>
        </row>
        <row r="7092">
          <cell r="A7092" t="str">
            <v>โรงพยาบาลส่งเสริมสุขภาพตำบลบ้านตาดโพนไผ่ ตำบลวาริชภูมิ</v>
          </cell>
        </row>
        <row r="7093">
          <cell r="A7093" t="str">
            <v>โรงพยาบาลส่งเสริมสุขภาพตำบลบ้านต้าย  ตำบลบ้านต้าย</v>
          </cell>
        </row>
        <row r="7094">
          <cell r="A7094" t="str">
            <v>โรงพยาบาลส่งเสริมสุขภาพตำบลบ้านตาล ตำบลโคกสี</v>
          </cell>
        </row>
        <row r="7095">
          <cell r="A7095" t="str">
            <v>โรงพยาบาลส่งเสริมสุขภาพตำบลบ้านตาลโกน ตำบลตาลโกน</v>
          </cell>
        </row>
        <row r="7096">
          <cell r="A7096" t="str">
            <v>โรงพยาบาลส่งเสริมสุขภาพตำบลบ้านตาลเนิ้ง ตำบลตาลเนิ้ง</v>
          </cell>
        </row>
        <row r="7097">
          <cell r="A7097" t="str">
            <v>โรงพยาบาลส่งเสริมสุขภาพตำบลบ้านทรายมูล ตำบลทรายมูล</v>
          </cell>
        </row>
        <row r="7098">
          <cell r="A7098" t="str">
            <v>โรงพยาบาลส่งเสริมสุขภาพตำบลบ้านทับสอ ตำบลงิ้วด่อน</v>
          </cell>
        </row>
        <row r="7099">
          <cell r="A7099" t="str">
            <v>โรงพยาบาลส่งเสริมสุขภาพตำบลบ้านท่าก้อน  ตำบลท่าก้อน</v>
          </cell>
        </row>
        <row r="7100">
          <cell r="A7100" t="str">
            <v>โรงพยาบาลส่งเสริมสุขภาพตำบลบ้านท่าศิลา ตำบลท่าศิลา</v>
          </cell>
        </row>
        <row r="7101">
          <cell r="A7101" t="str">
            <v>โรงพยาบาลส่งเสริมสุขภาพตำบลบ้านทุ่งโพธิ์ ตำบลหนองสนม</v>
          </cell>
        </row>
        <row r="7102">
          <cell r="A7102" t="str">
            <v>โรงพยาบาลส่งเสริมสุขภาพตำบลบ้านธาตุ ตำบลธาตุทอง</v>
          </cell>
        </row>
        <row r="7103">
          <cell r="A7103" t="str">
            <v>โรงพยาบาลส่งเสริมสุขภาพตำบลบ้านนาแก้วน้อย ตำบลนาแก้ว</v>
          </cell>
        </row>
        <row r="7104">
          <cell r="A7104" t="str">
            <v>โรงพยาบาลส่งเสริมสุขภาพตำบลบ้านนาขาม ตำบลเชิงชุม</v>
          </cell>
        </row>
        <row r="7105">
          <cell r="A7105" t="str">
            <v>โรงพยาบาลส่งเสริมสุขภาพตำบลบ้านนาขาม ตำบลห้วยยาง</v>
          </cell>
        </row>
        <row r="7106">
          <cell r="A7106" t="str">
            <v>โรงพยาบาลส่งเสริมสุขภาพตำบลบ้านนาคำ ตำบลนาคำ</v>
          </cell>
        </row>
        <row r="7107">
          <cell r="A7107" t="str">
            <v>โรงพยาบาลส่งเสริมสุขภาพตำบลบ้านนาคำ ตำบลนิคมน้ำอูน</v>
          </cell>
        </row>
        <row r="7108">
          <cell r="A7108" t="str">
            <v>โรงพยาบาลส่งเสริมสุขภาพตำบลบ้านนาคำ ตำบลห้วยยาง</v>
          </cell>
        </row>
        <row r="7109">
          <cell r="A7109" t="str">
            <v>โรงพยาบาลส่งเสริมสุขภาพตำบลบ้านนางเติ่ง ตำบลโคกภู</v>
          </cell>
        </row>
        <row r="7110">
          <cell r="A7110" t="str">
            <v>โรงพยาบาลส่งเสริมสุขภาพตำบลบ้านนาซอ ตำบลนาซอ</v>
          </cell>
        </row>
        <row r="7111">
          <cell r="A7111" t="str">
            <v>โรงพยาบาลส่งเสริมสุขภาพตำบลบ้านนาเตียง ตำบลตาลเนิ้ง</v>
          </cell>
        </row>
        <row r="7112">
          <cell r="A7112" t="str">
            <v>โรงพยาบาลส่งเสริมสุขภาพตำบลบ้านนาถ่อน ตำบลบงเหนือ</v>
          </cell>
        </row>
        <row r="7113">
          <cell r="A7113" t="str">
            <v>โรงพยาบาลส่งเสริมสุขภาพตำบลบ้านนาถ่อน ตำบลบ้านถ่อน</v>
          </cell>
        </row>
        <row r="7114">
          <cell r="A7114" t="str">
            <v>โรงพยาบาลส่งเสริมสุขภาพตำบลบ้านนานิยม ตำบลแพด</v>
          </cell>
        </row>
        <row r="7115">
          <cell r="A7115" t="str">
            <v>โรงพยาบาลส่งเสริมสุขภาพตำบลบ้านนาเพียงใหม่ ตำบลนาเพียง</v>
          </cell>
        </row>
        <row r="7116">
          <cell r="A7116" t="str">
            <v>โรงพยาบาลส่งเสริมสุขภาพตำบลบ้านนายอ ตำบลสร้างค้อ</v>
          </cell>
        </row>
        <row r="7117">
          <cell r="A7117" t="str">
            <v>โรงพยาบาลส่งเสริมสุขภาพตำบลบ้านนายอเหนือ ตำบลอากาศ</v>
          </cell>
        </row>
        <row r="7118">
          <cell r="A7118" t="str">
            <v>โรงพยาบาลส่งเสริมสุขภาพตำบลบ้านนาหลวง ตำบลจันทร์เพ็ญ</v>
          </cell>
        </row>
        <row r="7119">
          <cell r="A7119" t="str">
            <v>โรงพยาบาลส่งเสริมสุขภาพตำบลบ้านนาฮี  ตำบลนาฮี</v>
          </cell>
        </row>
        <row r="7120">
          <cell r="A7120" t="str">
            <v>โรงพยาบาลส่งเสริมสุขภาพตำบลบ้านน้ำพุ ตำบลบ้านแป้น</v>
          </cell>
        </row>
        <row r="7121">
          <cell r="A7121" t="str">
            <v>โรงพยาบาลส่งเสริมสุขภาพตำบลบ้านโนนแต้ ตำบลธาตุ</v>
          </cell>
        </row>
        <row r="7122">
          <cell r="A7122" t="str">
            <v>โรงพยาบาลส่งเสริมสุขภาพตำบลบ้านโนนเรือ ตำบลนาหัวบ่อ</v>
          </cell>
        </row>
        <row r="7123">
          <cell r="A7123" t="str">
            <v>โรงพยาบาลส่งเสริมสุขภาพตำบลบ้านโนนสามัคคี ตำบลเชียงสือ</v>
          </cell>
        </row>
        <row r="7124">
          <cell r="A7124" t="str">
            <v>โรงพยาบาลส่งเสริมสุขภาพตำบลบ้านโนนสุวรรณ ตำบลสุวรรณคาม</v>
          </cell>
        </row>
        <row r="7125">
          <cell r="A7125" t="str">
            <v>โรงพยาบาลส่งเสริมสุขภาพตำบลบ้านโนนหอม ตำบลโนนหอม</v>
          </cell>
        </row>
        <row r="7126">
          <cell r="A7126" t="str">
            <v>โรงพยาบาลส่งเสริมสุขภาพตำบลบ้านโนนอุดม ตำบลศรีวิชัย</v>
          </cell>
        </row>
        <row r="7127">
          <cell r="A7127" t="str">
            <v>โรงพยาบาลส่งเสริมสุขภาพตำบลบ้านบงใต้ ตำบลบงใต้</v>
          </cell>
        </row>
        <row r="7128">
          <cell r="A7128" t="str">
            <v>โรงพยาบาลส่งเสริมสุขภาพตำบลบ้านบงเหนือ  ตำบลบงเหนือ</v>
          </cell>
        </row>
        <row r="7129">
          <cell r="A7129" t="str">
            <v>โรงพยาบาลส่งเสริมสุขภาพตำบลบ้านบ่อแก้ว ตำบลบ่อแก้ว</v>
          </cell>
        </row>
        <row r="7130">
          <cell r="A7130" t="str">
            <v>โรงพยาบาลส่งเสริมสุขภาพตำบลบ้านบ่อเดือนห้า ตำบลโคกภู</v>
          </cell>
        </row>
        <row r="7131">
          <cell r="A7131" t="str">
            <v>โรงพยาบาลส่งเสริมสุขภาพตำบลบ้านบอน ตำบลนาโพธิ์</v>
          </cell>
        </row>
        <row r="7132">
          <cell r="A7132" t="str">
            <v>โรงพยาบาลส่งเสริมสุขภาพตำบลบ้านบ่อร้าง ตำบลบงใต้</v>
          </cell>
        </row>
        <row r="7133">
          <cell r="A7133" t="str">
            <v>โรงพยาบาลส่งเสริมสุขภาพตำบลบ้านบะหว้า ตำบลบะหว้า</v>
          </cell>
        </row>
        <row r="7134">
          <cell r="A7134" t="str">
            <v>โรงพยาบาลส่งเสริมสุขภาพตำบลบ้านบะฮีเหนือ ตำบลบะฮี</v>
          </cell>
        </row>
        <row r="7135">
          <cell r="A7135" t="str">
            <v>โรงพยาบาลส่งเสริมสุขภาพตำบลบ้านบัวใหญ่ ตำบลสว่าง</v>
          </cell>
        </row>
        <row r="7136">
          <cell r="A7136" t="str">
            <v>โรงพยาบาลส่งเสริมสุขภาพตำบลบ้านปลาโหล ตำบลปลาโหล</v>
          </cell>
        </row>
        <row r="7137">
          <cell r="A7137" t="str">
            <v>โรงพยาบาลส่งเสริมสุขภาพตำบลบ้านปานเจริญ ตำบลเดื่อศรีคันไชย</v>
          </cell>
        </row>
        <row r="7138">
          <cell r="A7138" t="str">
            <v>โรงพยาบาลส่งเสริมสุขภาพตำบลบ้านผักคำภู ตำบลนาใน</v>
          </cell>
        </row>
        <row r="7139">
          <cell r="A7139" t="str">
            <v>โรงพยาบาลส่งเสริมสุขภาพตำบลบ้านพอกน้อยพัฒนา ตำบลพอกน้อย</v>
          </cell>
        </row>
        <row r="7140">
          <cell r="A7140" t="str">
            <v>โรงพยาบาลส่งเสริมสุขภาพตำบลบ้านพังขว้างใต้ ตำบลพังขว้าง</v>
          </cell>
        </row>
        <row r="7141">
          <cell r="A7141" t="str">
            <v>โรงพยาบาลส่งเสริมสุขภาพตำบลบ้านพันนา ตำบลพันนา</v>
          </cell>
        </row>
        <row r="7142">
          <cell r="A7142" t="str">
            <v>โรงพยาบาลส่งเสริมสุขภาพตำบลบ้านเพีย ตำบลหนองบัวสิม</v>
          </cell>
        </row>
        <row r="7143">
          <cell r="A7143" t="str">
            <v>โรงพยาบาลส่งเสริมสุขภาพตำบลบ้านแพด ตำบลแพด</v>
          </cell>
        </row>
        <row r="7144">
          <cell r="A7144" t="str">
            <v>โรงพยาบาลส่งเสริมสุขภาพตำบลบ้านโพธิ์ชัย ตำบลหนองบัวสิม</v>
          </cell>
        </row>
        <row r="7145">
          <cell r="A7145" t="str">
            <v>โรงพยาบาลส่งเสริมสุขภาพตำบลบ้านโพธิไพศาล ตำบลโพธิไพศาล</v>
          </cell>
        </row>
        <row r="7146">
          <cell r="A7146" t="str">
            <v>โรงพยาบาลส่งเสริมสุขภาพตำบลบ้านโพนค้อ ตำบลเหล่าโพนค้อ</v>
          </cell>
        </row>
        <row r="7147">
          <cell r="A7147" t="str">
            <v>โรงพยาบาลส่งเสริมสุขภาพตำบลบ้านโพนแคน้อย ตำบลนาตงวัฒนา</v>
          </cell>
        </row>
        <row r="7148">
          <cell r="A7148" t="str">
            <v>โรงพยาบาลส่งเสริมสุขภาพตำบลบ้านโพนงาม ตำบลนาม่อง</v>
          </cell>
        </row>
        <row r="7149">
          <cell r="A7149" t="str">
            <v>โรงพยาบาลส่งเสริมสุขภาพตำบลบ้านโพนงาม ตำบลโพนงาม</v>
          </cell>
        </row>
        <row r="7150">
          <cell r="A7150" t="str">
            <v>โรงพยาบาลส่งเสริมสุขภาพตำบลบ้านโพนทองวัฒนา ตำบลแมดนาท่ม</v>
          </cell>
        </row>
        <row r="7151">
          <cell r="A7151" t="str">
            <v>โรงพยาบาลส่งเสริมสุขภาพตำบลบ้านโพนบก ตำบลบ้านแป้น</v>
          </cell>
        </row>
        <row r="7152">
          <cell r="A7152" t="str">
            <v>โรงพยาบาลส่งเสริมสุขภาพตำบลบ้านโพนปลาโหล ตำบลเต่างอย</v>
          </cell>
        </row>
        <row r="7153">
          <cell r="A7153" t="str">
            <v>โรงพยาบาลส่งเสริมสุขภาพตำบลบ้านโพนแพง ตำบลหนองสนม</v>
          </cell>
        </row>
        <row r="7154">
          <cell r="A7154" t="str">
            <v>โรงพยาบาลส่งเสริมสุขภาพตำบลบ้านโพนสวาง ตำบลต้นผึ้ง</v>
          </cell>
        </row>
        <row r="7155">
          <cell r="A7155" t="str">
            <v>โรงพยาบาลส่งเสริมสุขภาพตำบลบ้านภูเงิน ตำบลไฮหย่อง</v>
          </cell>
        </row>
        <row r="7156">
          <cell r="A7156" t="str">
            <v>โรงพยาบาลส่งเสริมสุขภาพตำบลบ้านภูเพ็ก</v>
          </cell>
        </row>
        <row r="7157">
          <cell r="A7157" t="str">
            <v>โรงพยาบาลส่งเสริมสุขภาพตำบลบ้านภูวงน้อย ตำบลคำบ่อ</v>
          </cell>
        </row>
        <row r="7158">
          <cell r="A7158" t="str">
            <v>โรงพยาบาลส่งเสริมสุขภาพตำบลบ้านม่วงไข่น้อย ตำบลด่านม่วงคำ</v>
          </cell>
        </row>
        <row r="7159">
          <cell r="A7159" t="str">
            <v>โรงพยาบาลส่งเสริมสุขภาพตำบลบ้านม่วงลาย ตำบลม่วงลาย</v>
          </cell>
        </row>
        <row r="7160">
          <cell r="A7160" t="str">
            <v>โรงพยาบาลส่งเสริมสุขภาพตำบลบ้านมาย  ตำบลมาย</v>
          </cell>
        </row>
        <row r="7161">
          <cell r="A7161" t="str">
            <v>โรงพยาบาลส่งเสริมสุขภาพตำบลบ้านแมด ตำบลดงชน</v>
          </cell>
        </row>
        <row r="7162">
          <cell r="A7162" t="str">
            <v>โรงพยาบาลส่งเสริมสุขภาพตำบลบ้านยางชุม ตำบลโพนสูง</v>
          </cell>
        </row>
        <row r="7163">
          <cell r="A7163" t="str">
            <v>โรงพยาบาลส่งเสริมสุขภาพตำบลบ้านแร่ ตำบลแร่</v>
          </cell>
        </row>
        <row r="7164">
          <cell r="A7164" t="str">
            <v>โรงพยาบาลส่งเสริมสุขภาพตำบลบ้านลาดกระเฌอ</v>
          </cell>
        </row>
        <row r="7165">
          <cell r="A7165" t="str">
            <v>โรงพยาบาลส่งเสริมสุขภาพตำบลบ้านวังยาง ตำบลวังยาง</v>
          </cell>
        </row>
        <row r="7166">
          <cell r="A7166" t="str">
            <v>โรงพยาบาลส่งเสริมสุขภาพตำบลบ้านวังเยี่ยม ตำบลหนองแวงใต้</v>
          </cell>
        </row>
        <row r="7167">
          <cell r="A7167" t="str">
            <v>โรงพยาบาลส่งเสริมสุขภาพตำบลบ้านวัฒนา ตำบลวัฒนา</v>
          </cell>
        </row>
        <row r="7168">
          <cell r="A7168" t="str">
            <v>โรงพยาบาลส่งเสริมสุขภาพตำบลบ้านวาใหญ่ ตำบลวาใหญ่</v>
          </cell>
        </row>
        <row r="7169">
          <cell r="A7169" t="str">
            <v>โรงพยาบาลส่งเสริมสุขภาพตำบลบ้านศรีวงศ์ทอง ตำบลช้างมิ่ง</v>
          </cell>
        </row>
        <row r="7170">
          <cell r="A7170" t="str">
            <v>โรงพยาบาลส่งเสริมสุขภาพตำบลบ้านส้งเปือย ตำบลขัวก่าย</v>
          </cell>
        </row>
        <row r="7171">
          <cell r="A7171" t="str">
            <v>โรงพยาบาลส่งเสริมสุขภาพตำบลบ้านสร้างแป้น ตำบลแวง</v>
          </cell>
        </row>
        <row r="7172">
          <cell r="A7172" t="str">
            <v>โรงพยาบาลส่งเสริมสุขภาพตำบลบ้านส่างแก้วสมานมิตร ตำบลท่าแร่</v>
          </cell>
        </row>
        <row r="7173">
          <cell r="A7173" t="str">
            <v>โรงพยาบาลส่งเสริมสุขภาพตำบลบ้านสุขเกษม ตำบลไฮหย่อง</v>
          </cell>
        </row>
        <row r="7174">
          <cell r="A7174" t="str">
            <v>โรงพยาบาลส่งเสริมสุขภาพตำบลบ้านสุขสำราญ ตำบลโนนสะอาด</v>
          </cell>
        </row>
        <row r="7175">
          <cell r="A7175" t="str">
            <v>โรงพยาบาลส่งเสริมสุขภาพตำบลบ้านแสงเจริญ ตำบลอินทร์แปลง</v>
          </cell>
        </row>
        <row r="7176">
          <cell r="A7176" t="str">
            <v>โรงพยาบาลส่งเสริมสุขภาพตำบลบ้านแสนพัน ตำบลอุ่มจาน</v>
          </cell>
        </row>
        <row r="7177">
          <cell r="A7177" t="str">
            <v>โรงพยาบาลส่งเสริมสุขภาพตำบลบ้านหนองกวั่ง ตำบลหนองกวั่ง</v>
          </cell>
        </row>
        <row r="7178">
          <cell r="A7178" t="str">
            <v>โรงพยาบาลส่งเสริมสุขภาพตำบลบ้านหนองโดก ตำบลช้างมิ่ง</v>
          </cell>
        </row>
        <row r="7179">
          <cell r="A7179" t="str">
            <v>โรงพยาบาลส่งเสริมสุขภาพตำบลบ้านหนองท่ม ตำบลปลาโหล</v>
          </cell>
        </row>
        <row r="7180">
          <cell r="A7180" t="str">
            <v>โรงพยาบาลส่งเสริมสุขภาพตำบลบ้านหนองบัวบาน ตำบลหนองบัว</v>
          </cell>
        </row>
        <row r="7181">
          <cell r="A7181" t="str">
            <v>โรงพยาบาลส่งเสริมสุขภาพตำบลบ้านหนองบัวสร้าง ตำบลอุ่มจาน</v>
          </cell>
        </row>
        <row r="7182">
          <cell r="A7182" t="str">
            <v>โรงพยาบาลส่งเสริมสุขภาพตำบลบ้านหนองปลาน้อย ตำบลเหล่าปอแดง</v>
          </cell>
        </row>
        <row r="7183">
          <cell r="A7183" t="str">
            <v>โรงพยาบาลส่งเสริมสุขภาพตำบลบ้านหนองผือ ตำบลนาใน</v>
          </cell>
        </row>
        <row r="7184">
          <cell r="A7184" t="str">
            <v>โรงพยาบาลส่งเสริมสุขภาพตำบลบ้านหนองไผ่ ตำบลดงมะไฟ</v>
          </cell>
        </row>
        <row r="7185">
          <cell r="A7185" t="str">
            <v>โรงพยาบาลส่งเสริมสุขภาพตำบลบ้านหนองพอกใหญ่ ตำบลนาแต้</v>
          </cell>
        </row>
        <row r="7186">
          <cell r="A7186" t="str">
            <v>โรงพยาบาลส่งเสริมสุขภาพตำบลบ้านหนองลาดใต้ ตำบลหนองลาด</v>
          </cell>
        </row>
        <row r="7187">
          <cell r="A7187" t="str">
            <v>โรงพยาบาลส่งเสริมสุขภาพตำบลบ้านหนองแวง ตำบลบ้านเหล่า</v>
          </cell>
        </row>
        <row r="7188">
          <cell r="A7188" t="str">
            <v>โรงพยาบาลส่งเสริมสุขภาพตำบลบ้านหนองแวง ตำบลปทุมวาปี</v>
          </cell>
        </row>
        <row r="7189">
          <cell r="A7189" t="str">
            <v>โรงพยาบาลส่งเสริมสุขภาพตำบลบ้านหนองแวง ตำบลหนองแวงใต้</v>
          </cell>
        </row>
        <row r="7190">
          <cell r="A7190" t="str">
            <v>โรงพยาบาลส่งเสริมสุขภาพตำบลบ้านหนองสนม ตำบลเชียงเครือ</v>
          </cell>
        </row>
        <row r="7191">
          <cell r="A7191" t="str">
            <v>โรงพยาบาลส่งเสริมสุขภาพตำบลบ้านหนองสามขา ตำบลสามัคคีพัฒนา</v>
          </cell>
        </row>
        <row r="7192">
          <cell r="A7192" t="str">
            <v>โรงพยาบาลส่งเสริมสุขภาพตำบลบ้านหนองหลวง ตำบลนิคมน้ำอูน</v>
          </cell>
        </row>
        <row r="7193">
          <cell r="A7193" t="str">
            <v>โรงพยาบาลส่งเสริมสุขภาพตำบลบ้านหนองหลวง ตำบลหนองหลวง</v>
          </cell>
        </row>
        <row r="7194">
          <cell r="A7194" t="str">
            <v>โรงพยาบาลส่งเสริมสุขภาพตำบลบ้านหนองฮาง ตำบลธาตุ</v>
          </cell>
        </row>
        <row r="7195">
          <cell r="A7195" t="str">
            <v>โรงพยาบาลส่งเสริมสุขภาพตำบลบ้านหลุบเลา ตำบลหลุบเลา</v>
          </cell>
        </row>
        <row r="7196">
          <cell r="A7196" t="str">
            <v>โรงพยาบาลส่งเสริมสุขภาพตำบลบ้านห้วยกอก ตำบลโพธิไพศาล</v>
          </cell>
        </row>
        <row r="7197">
          <cell r="A7197" t="str">
            <v>โรงพยาบาลส่งเสริมสุขภาพตำบลบ้านห้วยหลัว  ตำบลห้วยหลัว</v>
          </cell>
        </row>
        <row r="7198">
          <cell r="A7198" t="str">
            <v>โรงพยาบาลส่งเสริมสุขภาพตำบลบ้านห้วยหิน ตำบลหนองแวง</v>
          </cell>
        </row>
        <row r="7199">
          <cell r="A7199" t="str">
            <v>โรงพยาบาลส่งเสริมสุขภาพตำบลบ้านห้วยหีบรุ่งอรุณ ตำบลตองโขบ</v>
          </cell>
        </row>
        <row r="7200">
          <cell r="A7200" t="str">
            <v>โรงพยาบาลส่งเสริมสุขภาพตำบลบ้านเหล่า ตำบลบ้านเหล่า</v>
          </cell>
        </row>
        <row r="7201">
          <cell r="A7201" t="str">
            <v>โรงพยาบาลส่งเสริมสุขภาพตำบลบ้านใหม่ไชยา ตำบลบ้านโพน</v>
          </cell>
        </row>
        <row r="7202">
          <cell r="A7202" t="str">
            <v>โรงพยาบาลส่งเสริมสุขภาพตำบลบ้านใหม่หนองผือ ตำบลนาแก้ว</v>
          </cell>
        </row>
        <row r="7203">
          <cell r="A7203" t="str">
            <v>โรงพยาบาลส่งเสริมสุขภาพตำบลบ้านฮ่องสิม ตำบลหลุบเลา</v>
          </cell>
        </row>
        <row r="7204">
          <cell r="A7204" t="str">
            <v>โรงพยาบาลส่งเสริมสุขภาพตำบลบ้านฮางโฮง ตำบลฮางโฮง</v>
          </cell>
        </row>
        <row r="7205">
          <cell r="A7205" t="str">
            <v>โรงพยาบาลส่งเสริมสุขภาพตำบลบ้านไฮ่ ตำบลไร่</v>
          </cell>
        </row>
        <row r="7206">
          <cell r="A7206" t="str">
            <v>สถานีอนามัยเฉลิมพระเกียรติ 60 พรรษา นวมินทราชินี</v>
          </cell>
        </row>
        <row r="7207">
          <cell r="A7207" t="str">
            <v>สถานีอนามัยเฉลิมพระเกียรติ 60 พรรษา นวมินทราชินี</v>
          </cell>
        </row>
        <row r="7208">
          <cell r="A7208" t="str">
            <v>โรงพยาบาลส่งเสริมสุขภาพตำบลกวนวัน</v>
          </cell>
        </row>
        <row r="7209">
          <cell r="A7209" t="str">
            <v>โรงพยาบาลส่งเสริมสุขภาพตำบลกองนาง</v>
          </cell>
        </row>
        <row r="7210">
          <cell r="A7210" t="str">
            <v>โรงพยาบาลส่งเสริมสุขภาพตำบลกุดบง</v>
          </cell>
        </row>
        <row r="7211">
          <cell r="A7211" t="str">
            <v>โรงพยาบาลส่งเสริมสุขภาพตำบลคอกช้าง</v>
          </cell>
        </row>
        <row r="7212">
          <cell r="A7212" t="str">
            <v>โรงพยาบาลส่งเสริมสุขภาพตำบลค่ายบกหวาน</v>
          </cell>
        </row>
        <row r="7213">
          <cell r="A7213" t="str">
            <v>โรงพยาบาลส่งเสริมสุขภาพตำบลโคกคอน</v>
          </cell>
        </row>
        <row r="7214">
          <cell r="A7214" t="str">
            <v>โรงพยาบาลส่งเสริมสุขภาพตำบลชุมช้าง</v>
          </cell>
        </row>
        <row r="7215">
          <cell r="A7215" t="str">
            <v>โรงพยาบาลส่งเสริมสุขภาพตำบลเซิม</v>
          </cell>
        </row>
        <row r="7216">
          <cell r="A7216" t="str">
            <v>โรงพยาบาลส่งเสริมสุขภาพตำบลดอนไผ่</v>
          </cell>
        </row>
        <row r="7217">
          <cell r="A7217" t="str">
            <v>โรงพยาบาลส่งเสริมสุขภาพตำบลด่านศรีสุข</v>
          </cell>
        </row>
        <row r="7218">
          <cell r="A7218" t="str">
            <v>โรงพยาบาลส่งเสริมสุขภาพตำบลเดื่อ</v>
          </cell>
        </row>
        <row r="7219">
          <cell r="A7219" t="str">
            <v>โรงพยาบาลส่งเสริมสุขภาพตำบลนาข่า</v>
          </cell>
        </row>
        <row r="7220">
          <cell r="A7220" t="str">
            <v>โรงพยาบาลส่งเสริมสุขภาพตำบลนางิ้ว</v>
          </cell>
        </row>
        <row r="7221">
          <cell r="A7221" t="str">
            <v>โรงพยาบาลส่งเสริมสุขภาพตำบลนาดี</v>
          </cell>
        </row>
        <row r="7222">
          <cell r="A7222" t="str">
            <v>โรงพยาบาลส่งเสริมสุขภาพตำบลนาทับไฮ</v>
          </cell>
        </row>
        <row r="7223">
          <cell r="A7223" t="str">
            <v>โรงพยาบาลส่งเสริมสุขภาพตำบลนาโพธิ์</v>
          </cell>
        </row>
        <row r="7224">
          <cell r="A7224" t="str">
            <v>โรงพยาบาลส่งเสริมสุขภาพตำบลนาหนัง</v>
          </cell>
        </row>
        <row r="7225">
          <cell r="A7225" t="str">
            <v>โรงพยาบาลส่งเสริมสุขภาพตำบลน้ำโมง</v>
          </cell>
        </row>
        <row r="7226">
          <cell r="A7226" t="str">
            <v>โรงพยาบาลส่งเสริมสุขภาพตำบลบ้านกุดแคน ตำบลหนองหลวง</v>
          </cell>
        </row>
        <row r="7227">
          <cell r="A7227" t="str">
            <v>โรงพยาบาลส่งเสริมสุขภาพตำบลบ้านคำรุ่งเรือง  ตำบลบ้านโพธิ์</v>
          </cell>
        </row>
        <row r="7228">
          <cell r="A7228" t="str">
            <v>โรงพยาบาลส่งเสริมสุขภาพตำบลบ้านโคกอุดม ตำบลอุดมพร</v>
          </cell>
        </row>
        <row r="7229">
          <cell r="A7229" t="str">
            <v>โรงพยาบาลส่งเสริมสุขภาพตำบลบ้านดงสระพัง</v>
          </cell>
        </row>
        <row r="7230">
          <cell r="A7230" t="str">
            <v>โรงพยาบาลส่งเสริมสุขภาพตำบลบ้านเดื่อ</v>
          </cell>
        </row>
        <row r="7231">
          <cell r="A7231" t="str">
            <v>โรงพยาบาลส่งเสริมสุขภาพตำบลบ้านต้อน</v>
          </cell>
        </row>
        <row r="7232">
          <cell r="A7232" t="str">
            <v>โรงพยาบาลส่งเสริมสุขภาพตำบลบ้านถ่อน</v>
          </cell>
        </row>
        <row r="7233">
          <cell r="A7233" t="str">
            <v>โรงพยาบาลส่งเสริมสุขภาพตำบลบ้านท่ากฐิน ตำบลบ้านหม้อ</v>
          </cell>
        </row>
        <row r="7234">
          <cell r="A7234" t="str">
            <v>โรงพยาบาลส่งเสริมสุขภาพตำบลบ้านท่าจาน</v>
          </cell>
        </row>
        <row r="7235">
          <cell r="A7235" t="str">
            <v>โรงพยาบาลส่งเสริมสุขภาพตำบลบ้านท่าสำราญ ตำบลน้ำโมง</v>
          </cell>
        </row>
        <row r="7236">
          <cell r="A7236" t="str">
            <v>โรงพยาบาลส่งเสริมสุขภาพตำบลบ้านเทพประทับ ตำบลนางิ้ว</v>
          </cell>
        </row>
        <row r="7237">
          <cell r="A7237" t="str">
            <v>โรงพยาบาลส่งเสริมสุขภาพตำบลบ้านนายาง ตำบลพระบาทนาสิงห์</v>
          </cell>
        </row>
        <row r="7238">
          <cell r="A7238" t="str">
            <v>โรงพยาบาลส่งเสริมสุขภาพตำบลบ้านนาฮี ตำบลค่ายบกหวาน</v>
          </cell>
        </row>
        <row r="7239">
          <cell r="A7239" t="str">
            <v>โรงพยาบาลส่งเสริมสุขภาพตำบลบ้านบัว</v>
          </cell>
        </row>
        <row r="7240">
          <cell r="A7240" t="str">
            <v>โรงพยาบาลส่งเสริมสุขภาพตำบลบ้านปากสวย ตำบลวัดหลวง</v>
          </cell>
        </row>
        <row r="7241">
          <cell r="A7241" t="str">
            <v>โรงพยาบาลส่งเสริมสุขภาพตำบลบ้านผาตั้ง ตำบลผาตั้ง</v>
          </cell>
        </row>
        <row r="7242">
          <cell r="A7242" t="str">
            <v>โรงพยาบาลส่งเสริมสุขภาพตำบลบ้านผือ</v>
          </cell>
        </row>
        <row r="7243">
          <cell r="A7243" t="str">
            <v>โรงพยาบาลส่งเสริมสุขภาพตำบลบ้านโพธิ์</v>
          </cell>
        </row>
        <row r="7244">
          <cell r="A7244" t="str">
            <v>โรงพยาบาลส่งเสริมสุขภาพตำบลบ้านม่วง</v>
          </cell>
        </row>
        <row r="7245">
          <cell r="A7245" t="str">
            <v>โรงพยาบาลส่งเสริมสุขภาพตำบลบ้านร่องโน ตำบลทุ่งหลวง</v>
          </cell>
        </row>
        <row r="7246">
          <cell r="A7246" t="str">
            <v>โรงพยาบาลส่งเสริมสุขภาพตำบลบ้านวังไฮ ตำบลหนองหลวง</v>
          </cell>
        </row>
        <row r="7247">
          <cell r="A7247" t="str">
            <v>โรงพยาบาลส่งเสริมสุขภาพตำบลบ้านว่าน</v>
          </cell>
        </row>
        <row r="7248">
          <cell r="A7248" t="str">
            <v>โรงพยาบาลส่งเสริมสุขภาพตำบลบ้านสาวแล ตำบลโพธิ์ตาก</v>
          </cell>
        </row>
        <row r="7249">
          <cell r="A7249" t="str">
            <v>โรงพยาบาลส่งเสริมสุขภาพตำบลบ้านหนองกุ้งใต้ ตำบลกุดบง</v>
          </cell>
        </row>
        <row r="7250">
          <cell r="A7250" t="str">
            <v>โรงพยาบาลส่งเสริมสุขภาพตำบลบ้านหม้อ</v>
          </cell>
        </row>
        <row r="7251">
          <cell r="A7251" t="str">
            <v>โรงพยาบาลส่งเสริมสุขภาพตำบลบ้านห้วยไฮ</v>
          </cell>
        </row>
        <row r="7252">
          <cell r="A7252" t="str">
            <v>โรงพยาบาลส่งเสริมสุขภาพตำบลปะโค</v>
          </cell>
        </row>
        <row r="7253">
          <cell r="A7253" t="str">
            <v>โรงพยาบาลส่งเสริมสุขภาพตำบลฝาง</v>
          </cell>
        </row>
        <row r="7254">
          <cell r="A7254" t="str">
            <v>โรงพยาบาลส่งเสริมสุขภาพตำบลพระธาตุบังพวน</v>
          </cell>
        </row>
        <row r="7255">
          <cell r="A7255" t="str">
            <v>โรงพยาบาลส่งเสริมสุขภาพตำบลพระบาทนาสิงห์</v>
          </cell>
        </row>
        <row r="7256">
          <cell r="A7256" t="str">
            <v>โรงพยาบาลส่งเสริมสุขภาพตำบลพระพุทธบาท</v>
          </cell>
        </row>
        <row r="7257">
          <cell r="A7257" t="str">
            <v>โรงพยาบาลส่งเสริมสุขภาพตำบลโพธิ์ชัย</v>
          </cell>
        </row>
        <row r="7258">
          <cell r="A7258" t="str">
            <v>โรงพยาบาลส่งเสริมสุขภาพตำบลโพธิ์ตาก</v>
          </cell>
        </row>
        <row r="7259">
          <cell r="A7259" t="str">
            <v>โรงพยาบาลส่งเสริมสุขภาพตำบลโพนทอง</v>
          </cell>
        </row>
        <row r="7260">
          <cell r="A7260" t="str">
            <v>โรงพยาบาลส่งเสริมสุขภาพตำบลโพนแพง</v>
          </cell>
        </row>
        <row r="7261">
          <cell r="A7261" t="str">
            <v>โรงพยาบาลส่งเสริมสุขภาพตำบลโพนสว่าง</v>
          </cell>
        </row>
        <row r="7262">
          <cell r="A7262" t="str">
            <v>โรงพยาบาลส่งเสริมสุขภาพตำบลโพนสา</v>
          </cell>
        </row>
        <row r="7263">
          <cell r="A7263" t="str">
            <v>โรงพยาบาลส่งเสริมสุขภาพตำบลมีชัย</v>
          </cell>
        </row>
        <row r="7264">
          <cell r="A7264" t="str">
            <v>โรงพยาบาลส่งเสริมสุขภาพตำบลเมืองหมี</v>
          </cell>
        </row>
        <row r="7265">
          <cell r="A7265" t="str">
            <v>โรงพยาบาลส่งเสริมสุขภาพตำบลรัตนวาปี</v>
          </cell>
        </row>
        <row r="7266">
          <cell r="A7266" t="str">
            <v>โรงพยาบาลส่งเสริมสุขภาพตำบลวังหลวง</v>
          </cell>
        </row>
        <row r="7267">
          <cell r="A7267" t="str">
            <v>โรงพยาบาลส่งเสริมสุขภาพตำบลวัดธาตุ</v>
          </cell>
        </row>
        <row r="7268">
          <cell r="A7268" t="str">
            <v>โรงพยาบาลส่งเสริมสุขภาพตำบลวัดหลวง</v>
          </cell>
        </row>
        <row r="7269">
          <cell r="A7269" t="str">
            <v>โรงพยาบาลส่งเสริมสุขภาพตำบลเวียงคุก</v>
          </cell>
        </row>
        <row r="7270">
          <cell r="A7270" t="str">
            <v>โรงพยาบาลส่งเสริมสุขภาพตำบลสระใคร</v>
          </cell>
        </row>
        <row r="7271">
          <cell r="A7271" t="str">
            <v>โรงพยาบาลส่งเสริมสุขภาพตำบลสร้างนางขาว</v>
          </cell>
        </row>
        <row r="7272">
          <cell r="A7272" t="str">
            <v>โรงพยาบาลส่งเสริมสุขภาพตำบลสังคม</v>
          </cell>
        </row>
        <row r="7273">
          <cell r="A7273" t="str">
            <v>โรงพยาบาลส่งเสริมสุขภาพตำบลสีกาย</v>
          </cell>
        </row>
        <row r="7274">
          <cell r="A7274" t="str">
            <v>โรงพยาบาลส่งเสริมสุขภาพตำบลหนองกอมเกาะ</v>
          </cell>
        </row>
        <row r="7275">
          <cell r="A7275" t="str">
            <v>โรงพยาบาลส่งเสริมสุขภาพตำบลหนองนาง</v>
          </cell>
        </row>
        <row r="7276">
          <cell r="A7276" t="str">
            <v>โรงพยาบาลส่งเสริมสุขภาพตำบลหนองปลาปาก</v>
          </cell>
        </row>
        <row r="7277">
          <cell r="A7277" t="str">
            <v>โรงพยาบาลส่งเสริมสุขภาพตำบลหาดคำ</v>
          </cell>
        </row>
        <row r="7278">
          <cell r="A7278" t="str">
            <v>โรงพยาบาลส่งเสริมสุขภาพตำบลหินโงม</v>
          </cell>
        </row>
        <row r="7279">
          <cell r="A7279" t="str">
            <v>โรงพยาบาลส่งเสริมสุขภาพตำบลเหล่าต่างคำ</v>
          </cell>
        </row>
        <row r="7280">
          <cell r="A7280" t="str">
            <v>โรงพยาบาลส่งเสริมสุขภาพตำบลอุดมพร</v>
          </cell>
        </row>
        <row r="7281">
          <cell r="A7281" t="str">
            <v>สถานีอนามัยเฉลิมพระเกียรติ 60 พรรษา นวมินทราชินีเฝ้าไร่</v>
          </cell>
        </row>
        <row r="7282">
          <cell r="A7282" t="str">
            <v>โรงพยาบาลส่งเสริมสุขภาพตำบลบ้านก่าน  ตำบลฝั่งแดง</v>
          </cell>
        </row>
        <row r="7283">
          <cell r="A7283" t="str">
            <v>โรงพยาบาลส่งเสริมสุขภาพตำบลบ้านก้าวหน้า  ตำบลกุดดู่</v>
          </cell>
        </row>
        <row r="7284">
          <cell r="A7284" t="str">
            <v>โรงพยาบาลส่งเสริมสุขภาพตำบลบ้านกุดกระสู้    ตำบลเก่ากลอย</v>
          </cell>
        </row>
        <row r="7285">
          <cell r="A7285" t="str">
            <v>โรงพยาบาลส่งเสริมสุขภาพตำบลบ้านกุดผึ้ง  ตำบลกุดผึ้ง</v>
          </cell>
        </row>
        <row r="7286">
          <cell r="A7286" t="str">
            <v>โรงพยาบาลส่งเสริมสุขภาพตำบลบ้านกุดสะเทียน ตำบลกุดสะเทียน</v>
          </cell>
        </row>
        <row r="7287">
          <cell r="A7287" t="str">
            <v>โรงพยาบาลส่งเสริมสุขภาพตำบลบ้านข้องโป้   ตำบลบ้านขาม</v>
          </cell>
        </row>
        <row r="7288">
          <cell r="A7288" t="str">
            <v>โรงพยาบาลส่งเสริมสุขภาพตำบลบ้านค้อ  ตำบลบ้านค้อ</v>
          </cell>
        </row>
        <row r="7289">
          <cell r="A7289" t="str">
            <v>โรงพยาบาลส่งเสริมสุขภาพตำบลบ้านค่ายสว่าง  ตำบลนาดี</v>
          </cell>
        </row>
        <row r="7290">
          <cell r="A7290" t="str">
            <v>โรงพยาบาลส่งเสริมสุขภาพตำบลบ้านโคกกลาง   ตำบลป่าไม้งาม</v>
          </cell>
        </row>
        <row r="7291">
          <cell r="A7291" t="str">
            <v>โรงพยาบาลส่งเสริมสุขภาพตำบลบ้านโคกนกพัฒนา  ตำบลบุญทัน</v>
          </cell>
        </row>
        <row r="7292">
          <cell r="A7292" t="str">
            <v>โรงพยาบาลส่งเสริมสุขภาพตำบลบ้านโคกม่วง  ตำบลโคกม่วง</v>
          </cell>
        </row>
        <row r="7293">
          <cell r="A7293" t="str">
            <v>โรงพยาบาลส่งเสริมสุขภาพตำบลบ้านโชคชัย  ตำบลดงมะไฟ</v>
          </cell>
        </row>
        <row r="7294">
          <cell r="A7294" t="str">
            <v>โรงพยาบาลส่งเสริมสุขภาพตำบลบ้านซ่ำเสี้ยว</v>
          </cell>
        </row>
        <row r="7295">
          <cell r="A7295" t="str">
            <v>โรงพยาบาลส่งเสริมสุขภาพตำบลบ้านเซิน ตำบลนาดี</v>
          </cell>
        </row>
        <row r="7296">
          <cell r="A7296" t="str">
            <v>โรงพยาบาลส่งเสริมสุขภาพตำบลบ้านดงบาก  ตำบลนิคมพัฒนา</v>
          </cell>
        </row>
        <row r="7297">
          <cell r="A7297" t="str">
            <v>โรงพยาบาลส่งเสริมสุขภาพตำบลบ้านดงมะไฟ  ตำบลดงมะไฟ</v>
          </cell>
        </row>
        <row r="7298">
          <cell r="A7298" t="str">
            <v>โรงพยาบาลส่งเสริมสุขภาพตำบลบ้านดอนกู่  ตำบลปางกู่</v>
          </cell>
        </row>
        <row r="7299">
          <cell r="A7299" t="str">
            <v>โรงพยาบาลส่งเสริมสุขภาพตำบลบ้านดอนเกล็ด  ตำบลยางหล่อ</v>
          </cell>
        </row>
        <row r="7300">
          <cell r="A7300" t="str">
            <v>โรงพยาบาลส่งเสริมสุขภาพตำบลบ้านดอนยานาง</v>
          </cell>
        </row>
        <row r="7301">
          <cell r="A7301" t="str">
            <v>โรงพยาบาลส่งเสริมสุขภาพตำบลบ้านถิ่น ตำบลบ้านถิ่น</v>
          </cell>
        </row>
        <row r="7302">
          <cell r="A7302" t="str">
            <v>โรงพยาบาลส่งเสริมสุขภาพตำบลบ้านทรายมูล ตำบลทรายทอง</v>
          </cell>
        </row>
        <row r="7303">
          <cell r="A7303" t="str">
            <v>โรงพยาบาลส่งเสริมสุขภาพตำบลบ้านท่าลาด  ตำบลหนองเรือ</v>
          </cell>
        </row>
        <row r="7304">
          <cell r="A7304" t="str">
            <v>โรงพยาบาลส่งเสริมสุขภาพตำบลบ้านท่าอุทัย  ตำบลอุทัยสวรรค์</v>
          </cell>
        </row>
        <row r="7305">
          <cell r="A7305" t="str">
            <v>โรงพยาบาลส่งเสริมสุขภาพตำบลบ้านทุ่งสว่าง(นาด่าน/สุขสำราญ)  ตำบลนาด่าน</v>
          </cell>
        </row>
        <row r="7306">
          <cell r="A7306" t="str">
            <v>โรงพยาบาลส่งเสริมสุขภาพตำบลบ้านนากลาง  ตำบลนาเหล่า</v>
          </cell>
        </row>
        <row r="7307">
          <cell r="A7307" t="str">
            <v>โรงพยาบาลส่งเสริมสุขภาพตำบลบ้านนากอก ตำบลนากอก</v>
          </cell>
        </row>
        <row r="7308">
          <cell r="A7308" t="str">
            <v>โรงพยาบาลส่งเสริมสุขภาพตำบลบ้านนาแก ตำบลนาแก</v>
          </cell>
        </row>
        <row r="7309">
          <cell r="A7309" t="str">
            <v>โรงพยาบาลส่งเสริมสุขภาพตำบลบ้านนาคำไฮ</v>
          </cell>
        </row>
        <row r="7310">
          <cell r="A7310" t="str">
            <v>โรงพยาบาลส่งเสริมสุขภาพตำบลบ้านนาเจริญ  ตำบลวังทอง</v>
          </cell>
        </row>
        <row r="7311">
          <cell r="A7311" t="str">
            <v>โรงพยาบาลส่งเสริมสุขภาพตำบลบ้านนามะเฟือง  ตำบลนามะเฟือง</v>
          </cell>
        </row>
        <row r="7312">
          <cell r="A7312" t="str">
            <v>โรงพยาบาลส่งเสริมสุขภาพตำบลบ้านนาเลิง  ตำบลโนนขมิ้น</v>
          </cell>
        </row>
        <row r="7313">
          <cell r="A7313" t="str">
            <v>โรงพยาบาลส่งเสริมสุขภาพตำบลบ้านนาหนองทุ่ม   ตำบลกุดดินจี่</v>
          </cell>
        </row>
        <row r="7314">
          <cell r="A7314" t="str">
            <v>โรงพยาบาลส่งเสริมสุขภาพตำบลบ้านนาหนองทุ่ม  ตำบลนากอก</v>
          </cell>
        </row>
        <row r="7315">
          <cell r="A7315" t="str">
            <v>โรงพยาบาลส่งเสริมสุขภาพตำบลบ้านน้ำกง  ตำบลนาสี</v>
          </cell>
        </row>
        <row r="7316">
          <cell r="A7316" t="str">
            <v>โรงพยาบาลส่งเสริมสุขภาพตำบลบ้านนิคมพัฒนา  ตำบลนิคมพัฒนา</v>
          </cell>
        </row>
        <row r="7317">
          <cell r="A7317" t="str">
            <v>โรงพยาบาลส่งเสริมสุขภาพตำบลบ้านโนนคูณ  ตำบลบ้านขาม</v>
          </cell>
        </row>
        <row r="7318">
          <cell r="A7318" t="str">
            <v>โรงพยาบาลส่งเสริมสุขภาพตำบลบ้านโนนคูณ ตำบลโนนสะอาด</v>
          </cell>
        </row>
        <row r="7319">
          <cell r="A7319" t="str">
            <v>โรงพยาบาลส่งเสริมสุขภาพตำบลบ้านโนนปอแดง   ตำบลบ้านโคก</v>
          </cell>
        </row>
        <row r="7320">
          <cell r="A7320" t="str">
            <v>โรงพยาบาลส่งเสริมสุขภาพตำบลบ้านโนนภูทอง  ตำบลวังทอง</v>
          </cell>
        </row>
        <row r="7321">
          <cell r="A7321" t="str">
            <v>โรงพยาบาลส่งเสริมสุขภาพตำบลบ้านโนนม่วง  ตำบลโนนเมือง</v>
          </cell>
        </row>
        <row r="7322">
          <cell r="A7322" t="str">
            <v>โรงพยาบาลส่งเสริมสุขภาพตำบลบ้านโนนสงวน  ตำบลโนนม่วง</v>
          </cell>
        </row>
        <row r="7323">
          <cell r="A7323" t="str">
            <v>โรงพยาบาลส่งเสริมสุขภาพตำบลบ้านโนนสมบูรณ์  ตำบลนาคำไฮ</v>
          </cell>
        </row>
        <row r="7324">
          <cell r="A7324" t="str">
            <v>โรงพยาบาลส่งเสริมสุขภาพตำบลบ้านโนนสมบูรณ์  ตำบลนาสี</v>
          </cell>
        </row>
        <row r="7325">
          <cell r="A7325" t="str">
            <v>โรงพยาบาลส่งเสริมสุขภาพตำบลบ้านโนนสมบูรณ์  ตำบลยางหล่อ</v>
          </cell>
        </row>
        <row r="7326">
          <cell r="A7326" t="str">
            <v>โรงพยาบาลส่งเสริมสุขภาพตำบลบ้านโนนสวรรค์  ตำบลอุทัยสวรรค์</v>
          </cell>
        </row>
        <row r="7327">
          <cell r="A7327" t="str">
            <v>โรงพยาบาลส่งเสริมสุขภาพตำบลบ้านโนนอุดมพัฒนา  ตำบลหนองบัวใต้</v>
          </cell>
        </row>
        <row r="7328">
          <cell r="A7328" t="str">
            <v>โรงพยาบาลส่งเสริมสุขภาพตำบลบ้านบก  ตำบลบ้านพร้าว</v>
          </cell>
        </row>
        <row r="7329">
          <cell r="A7329" t="str">
            <v>โรงพยาบาลส่งเสริมสุขภาพตำบลบ้านบุญทัน ตำบลบ้านโคก</v>
          </cell>
        </row>
        <row r="7330">
          <cell r="A7330" t="str">
            <v>โรงพยาบาลส่งเสริมสุขภาพตำบลบ้านป่าแดงงาม  ตำบลกุดแห่</v>
          </cell>
        </row>
        <row r="7331">
          <cell r="A7331" t="str">
            <v>โรงพยาบาลส่งเสริมสุขภาพตำบลบ้านป่าไม้งาม</v>
          </cell>
        </row>
        <row r="7332">
          <cell r="A7332" t="str">
            <v>โรงพยาบาลส่งเสริมสุขภาพตำบลบ้านโป่งแค  ตำบลด่านช้าง</v>
          </cell>
        </row>
        <row r="7333">
          <cell r="A7333" t="str">
            <v>โรงพยาบาลส่งเสริมสุขภาพตำบลบ้านผาเวียง   ตำบลนาแก</v>
          </cell>
        </row>
        <row r="7334">
          <cell r="A7334" t="str">
            <v>โรงพยาบาลส่งเสริมสุขภาพตำบลบ้านผาสุก ตำบลหนองกุงแก้ว</v>
          </cell>
        </row>
        <row r="7335">
          <cell r="A7335" t="str">
            <v>โรงพยาบาลส่งเสริมสุขภาพตำบลบ้านฝายหิน  ตำบลโนนม่วง</v>
          </cell>
        </row>
        <row r="7336">
          <cell r="A7336" t="str">
            <v>โรงพยาบาลส่งเสริมสุขภาพตำบลบ้านพนาวัลย์  ตำบลดงสวรรค์</v>
          </cell>
        </row>
        <row r="7337">
          <cell r="A7337" t="str">
            <v>โรงพยาบาลส่งเสริมสุขภาพตำบลบ้านพร้าว  ตำบลบ้านพร้าว</v>
          </cell>
        </row>
        <row r="7338">
          <cell r="A7338" t="str">
            <v>โรงพยาบาลส่งเสริมสุขภาพตำบลบ้านยางชุม   ตำบลเก่ากลอย</v>
          </cell>
        </row>
        <row r="7339">
          <cell r="A7339" t="str">
            <v>โรงพยาบาลส่งเสริมสุขภาพตำบลบ้านยางหลวงเหนือ  ตำบลกุดจิก</v>
          </cell>
        </row>
        <row r="7340">
          <cell r="A7340" t="str">
            <v>โรงพยาบาลส่งเสริมสุขภาพตำบลบ้านร่องน้ำใส  ตำบลกุดดินจี่</v>
          </cell>
        </row>
        <row r="7341">
          <cell r="A7341" t="str">
            <v>โรงพยาบาลส่งเสริมสุขภาพตำบลบ้านวังปลาป้อม</v>
          </cell>
        </row>
        <row r="7342">
          <cell r="A7342" t="str">
            <v>โรงพยาบาลส่งเสริมสุขภาพตำบลบ้านวังม่วง  ตำบลเทพคีรี</v>
          </cell>
        </row>
        <row r="7343">
          <cell r="A7343" t="str">
            <v>โรงพยาบาลส่งเสริมสุขภาพตำบลบ้านวิจิตรพัฒนา  ตำบลนาดี</v>
          </cell>
        </row>
        <row r="7344">
          <cell r="A7344" t="str">
            <v>โรงพยาบาลส่งเสริมสุขภาพตำบลบ้านศรีวิชัย  ตำบลศรีบุญเรือง</v>
          </cell>
        </row>
        <row r="7345">
          <cell r="A7345" t="str">
            <v>โรงพยาบาลส่งเสริมสุขภาพตำบลบ้านโสกก้านเหลือง  ตำบลบ้านถิ่น</v>
          </cell>
        </row>
        <row r="7346">
          <cell r="A7346" t="str">
            <v>โรงพยาบาลส่งเสริมสุขภาพตำบลบ้านหนองกุงแก้ว  ตำบลหนองกุงแก้ว</v>
          </cell>
        </row>
        <row r="7347">
          <cell r="A7347" t="str">
            <v>โรงพยาบาลส่งเสริมสุขภาพตำบลบ้านหนองแก ตำบลหนองแก</v>
          </cell>
        </row>
        <row r="7348">
          <cell r="A7348" t="str">
            <v>โรงพยาบาลส่งเสริมสุขภาพตำบลบ้านหนองตานา  ตำบลโคกใหญ่</v>
          </cell>
        </row>
        <row r="7349">
          <cell r="A7349" t="str">
            <v>โรงพยาบาลส่งเสริมสุขภาพตำบลบ้านหนองทุ่ม  ตำบลบ้านค้อ</v>
          </cell>
        </row>
        <row r="7350">
          <cell r="A7350" t="str">
            <v>โรงพยาบาลส่งเสริมสุขภาพตำบลบ้านหนองบัวโซม  ตำบลหนองสวรรค์</v>
          </cell>
        </row>
        <row r="7351">
          <cell r="A7351" t="str">
            <v>โรงพยาบาลส่งเสริมสุขภาพตำบลบ้านหนองบัวน้อย  ตำบลนาด่าน</v>
          </cell>
        </row>
        <row r="7352">
          <cell r="A7352" t="str">
            <v>โรงพยาบาลส่งเสริมสุขภาพตำบลบ้านหนองบัวเหนือ  ตำบลโนนทัน</v>
          </cell>
        </row>
        <row r="7353">
          <cell r="A7353" t="str">
            <v>โรงพยาบาลส่งเสริมสุขภาพตำบลบ้านหนองเรือ  ตำบลหนองเรือ</v>
          </cell>
        </row>
        <row r="7354">
          <cell r="A7354" t="str">
            <v>โรงพยาบาลส่งเสริมสุขภาพตำบลบ้านหนองแวง  ตำบลกุดดู่</v>
          </cell>
        </row>
        <row r="7355">
          <cell r="A7355" t="str">
            <v>โรงพยาบาลส่งเสริมสุขภาพตำบลบ้านหนองหว้าน้อย</v>
          </cell>
        </row>
        <row r="7356">
          <cell r="A7356" t="str">
            <v>โรงพยาบาลส่งเสริมสุขภาพตำบลบ้านหมากเลื่อม  ตำบลลำภู</v>
          </cell>
        </row>
        <row r="7357">
          <cell r="A7357" t="str">
            <v>โรงพยาบาลส่งเสริมสุขภาพตำบลบ้านห้วยโจด  ตำบลโนนขมิ้น</v>
          </cell>
        </row>
        <row r="7358">
          <cell r="A7358" t="str">
            <v>โรงพยาบาลส่งเสริมสุขภาพตำบลบ้านห้วยมะหลี่ ตำบลโนนเมือง</v>
          </cell>
        </row>
        <row r="7359">
          <cell r="A7359" t="str">
            <v>โรงพยาบาลส่งเสริมสุขภาพตำบลบ้านห้วยลึก  ตำบลโพธิ์ชัย</v>
          </cell>
        </row>
        <row r="7360">
          <cell r="A7360" t="str">
            <v>โรงพยาบาลส่งเสริมสุขภาพตำบลบ้านห้วยหว้า  ตำบลศรีบุญเรือง</v>
          </cell>
        </row>
        <row r="7361">
          <cell r="A7361" t="str">
            <v>โรงพยาบาลส่งเสริมสุขภาพตำบลบ้านหันนางาม ตำบลหันนางาม</v>
          </cell>
        </row>
        <row r="7362">
          <cell r="A7362" t="str">
            <v>โรงพยาบาลส่งเสริมสุขภาพตำบลบ้านหัวนา  ตำบลหัวนา</v>
          </cell>
        </row>
        <row r="7363">
          <cell r="A7363" t="str">
            <v>โรงพยาบาลส่งเสริมสุขภาพตำบลบ้านหินตลาด  ตำบลโนนสะอาด</v>
          </cell>
        </row>
        <row r="7364">
          <cell r="A7364" t="str">
            <v>สถานีอนามัยเฉลิมพระเกียรติ 60 พรรษา นวมินทราชินี</v>
          </cell>
        </row>
        <row r="7365">
          <cell r="A7365" t="str">
            <v>โรงพยาบาลส่งเสริมสุขภาพตำบลกุดสระ  บ้านโนนยาง</v>
          </cell>
        </row>
        <row r="7366">
          <cell r="A7366" t="str">
            <v>โรงพยาบาลส่งเสริมสุขภาพตำบลกุดหมากไฟ บ้านหนองแวงพัฒนา</v>
          </cell>
        </row>
        <row r="7367">
          <cell r="A7367" t="str">
            <v>โรงพยาบาลส่งเสริมสุขภาพตำบลคำน้อย  บ้านคำน้อยใหม่ไทยเจริญ</v>
          </cell>
        </row>
        <row r="7368">
          <cell r="A7368" t="str">
            <v>โรงพยาบาลส่งเสริมสุขภาพตำบลคิรีวงกต</v>
          </cell>
        </row>
        <row r="7369">
          <cell r="A7369" t="str">
            <v>โรงพยาบาลส่งเสริมสุขภาพตำบลโคกสะอาด   บ้านนิคม 3</v>
          </cell>
        </row>
        <row r="7370">
          <cell r="A7370" t="str">
            <v>โรงพยาบาลส่งเสริมสุขภาพตำบลเชียงพิณ บ้านเชียงพิณ</v>
          </cell>
        </row>
        <row r="7371">
          <cell r="A7371" t="str">
            <v>โรงพยาบาลส่งเสริมสุขภาพตำบลเชียงยืน  บ้านหนองเป็ด</v>
          </cell>
        </row>
        <row r="7372">
          <cell r="A7372" t="str">
            <v>โรงพยาบาลส่งเสริมสุขภาพตำบลตาดทอง  บ้านโนนสำราญ ต.ตาดทอง</v>
          </cell>
        </row>
        <row r="7373">
          <cell r="A7373" t="str">
            <v>โรงพยาบาลส่งเสริมสุขภาพตำบลตาลเลียน   บ้านทุ่งตาลเลียน ตำบลตาลเลียน</v>
          </cell>
        </row>
        <row r="7374">
          <cell r="A7374" t="str">
            <v>โรงพยาบาลส่งเสริมสุขภาพตำบลนาแก - ภูดิน  ต.บะยาว</v>
          </cell>
        </row>
        <row r="7375">
          <cell r="A7375" t="str">
            <v>โรงพยาบาลส่งเสริมสุขภาพตำบลนาดี  บ้านกุดลิงง้อ</v>
          </cell>
        </row>
        <row r="7376">
          <cell r="A7376" t="str">
            <v>โรงพยาบาลส่งเสริมสุขภาพตำบลนายูง  บ้านนายูงเหนือ</v>
          </cell>
        </row>
        <row r="7377">
          <cell r="A7377" t="str">
            <v>โรงพยาบาลส่งเสริมสุขภาพตำบลน้ำโสม  บ้านโนนสวรรค์  ต.น้ำโสม</v>
          </cell>
        </row>
        <row r="7378">
          <cell r="A7378" t="str">
            <v>โรงพยาบาลส่งเสริมสุขภาพตำบลโนนสว่าง บ้านสว่างพัฒนา ต.หมากหญ้า</v>
          </cell>
        </row>
        <row r="7379">
          <cell r="A7379" t="str">
            <v>โรงพยาบาลส่งเสริมสุขภาพตำบลโนนสูง    บ้านป่าหวาย</v>
          </cell>
        </row>
        <row r="7380">
          <cell r="A7380" t="str">
            <v>โรงพยาบาลส่งเสริมสุขภาพตำบลบ้านกลางใหญ่  ต.กลางใหญ่</v>
          </cell>
        </row>
        <row r="7381">
          <cell r="A7381" t="str">
            <v>โรงพยาบาลส่งเสริมสุขภาพตำบลบ้านกลิ้ง</v>
          </cell>
        </row>
        <row r="7382">
          <cell r="A7382" t="str">
            <v>โรงพยาบาลส่งเสริมสุขภาพตำบลบ้านก้อง ต.บ้านก้อง</v>
          </cell>
        </row>
        <row r="7383">
          <cell r="A7383" t="str">
            <v>โรงพยาบาลส่งเสริมสุขภาพตำบลบ้านกุดค้า  ต.ทุ่งฝน</v>
          </cell>
        </row>
        <row r="7384">
          <cell r="A7384" t="str">
            <v>โรงพยาบาลส่งเสริมสุขภาพตำบลบ้านกุดดอกคำ ต.โพธิ์ศรีสำราญ</v>
          </cell>
        </row>
        <row r="7385">
          <cell r="A7385" t="str">
            <v>โรงพยาบาลส่งเสริมสุขภาพตำบลบ้านขอนยูง  ตำบลขอนยูง</v>
          </cell>
        </row>
        <row r="7386">
          <cell r="A7386" t="str">
            <v>โรงพยาบาลส่งเสริมสุขภาพตำบลบ้านขาว   บ้านพรานเหมือน</v>
          </cell>
        </row>
        <row r="7387">
          <cell r="A7387" t="str">
            <v>โรงพยาบาลส่งเสริมสุขภาพตำบลบ้านข้าวสาร ต.ข้าวสาร</v>
          </cell>
        </row>
        <row r="7388">
          <cell r="A7388" t="str">
            <v>โรงพยาบาลส่งเสริมสุขภาพตำบลบ้านค้อ  ต.บ้านค้อ</v>
          </cell>
        </row>
        <row r="7389">
          <cell r="A7389" t="str">
            <v>โรงพยาบาลส่งเสริมสุขภาพตำบลบ้านคอนเลียบ   ต.เตาไห</v>
          </cell>
        </row>
        <row r="7390">
          <cell r="A7390" t="str">
            <v>โรงพยาบาลส่งเสริมสุขภาพตำบลบ้านคอนสาย   ต.คอนสาย</v>
          </cell>
        </row>
        <row r="7391">
          <cell r="A7391" t="str">
            <v>โรงพยาบาลส่งเสริมสุขภาพตำบลบ้านค้อใหญ่ ต.ค้อใหญ่</v>
          </cell>
        </row>
        <row r="7392">
          <cell r="A7392" t="str">
            <v>โรงพยาบาลส่งเสริมสุขภาพตำบลบ้านคำค้อ ต.หัวนาคำ</v>
          </cell>
        </row>
        <row r="7393">
          <cell r="A7393" t="str">
            <v>โรงพยาบาลส่งเสริมสุขภาพตำบลบ้านคำโคกสูง  ต.คำโคกสูง</v>
          </cell>
        </row>
        <row r="7394">
          <cell r="A7394" t="str">
            <v>โรงพยาบาลส่งเสริมสุขภาพตำบลบ้านคำด้วง  ต.คำด้วง</v>
          </cell>
        </row>
        <row r="7395">
          <cell r="A7395" t="str">
            <v>โรงพยาบาลส่งเสริมสุขภาพตำบลบ้านคำบง  ต.คำบง</v>
          </cell>
        </row>
        <row r="7396">
          <cell r="A7396" t="str">
            <v>โรงพยาบาลส่งเสริมสุขภาพตำบลบ้านคำเมย  ต.หัวนาคำ</v>
          </cell>
        </row>
        <row r="7397">
          <cell r="A7397" t="str">
            <v>โรงพยาบาลส่งเสริมสุขภาพตำบลบ้านคำยาง  ต.ผาสุก</v>
          </cell>
        </row>
        <row r="7398">
          <cell r="A7398" t="str">
            <v>โรงพยาบาลส่งเสริมสุขภาพตำบลบ้านคำเลาะ  ต.คำเลาะ</v>
          </cell>
        </row>
        <row r="7399">
          <cell r="A7399" t="str">
            <v>โรงพยาบาลส่งเสริมสุขภาพตำบลบ้านคำสีดา  ต.นาชุมแสง</v>
          </cell>
        </row>
        <row r="7400">
          <cell r="A7400" t="str">
            <v>โรงพยาบาลส่งเสริมสุขภาพตำบลบ้านคำไฮ  ต.ผาสุก</v>
          </cell>
        </row>
        <row r="7401">
          <cell r="A7401" t="str">
            <v>โรงพยาบาลส่งเสริมสุขภาพตำบลบ้านโคก  ต.โพนงาม</v>
          </cell>
        </row>
        <row r="7402">
          <cell r="A7402" t="str">
            <v>โรงพยาบาลส่งเสริมสุขภาพตำบลบ้านโคก ต.บ้านโคก</v>
          </cell>
        </row>
        <row r="7403">
          <cell r="A7403" t="str">
            <v>โรงพยาบาลส่งเสริมสุขภาพตำบลบ้านโคกผักหอม   ต.อูบมุง</v>
          </cell>
        </row>
        <row r="7404">
          <cell r="A7404" t="str">
            <v>โรงพยาบาลส่งเสริมสุขภาพตำบลบ้านโคกสว่าง  ตำบลปะโค</v>
          </cell>
        </row>
        <row r="7405">
          <cell r="A7405" t="str">
            <v>โรงพยาบาลส่งเสริมสุขภาพตำบลบ้านจอมศรี  ต.จอมศรี</v>
          </cell>
        </row>
        <row r="7406">
          <cell r="A7406" t="str">
            <v>โรงพยาบาลส่งเสริมสุขภาพตำบลบ้านจำปา</v>
          </cell>
        </row>
        <row r="7407">
          <cell r="A7407" t="str">
            <v>โรงพยาบาลส่งเสริมสุขภาพตำบลบ้านจีต หมู่ที่ 06 ต.บ้านจีต</v>
          </cell>
        </row>
        <row r="7408">
          <cell r="A7408" t="str">
            <v>โรงพยาบาลส่งเสริมสุขภาพตำบลบ้านเชียง  บ้านศรีเชียงใหม่</v>
          </cell>
        </row>
        <row r="7409">
          <cell r="A7409" t="str">
            <v>โรงพยาบาลส่งเสริมสุขภาพตำบลบ้านเชียงดา  ต.เชียงดา</v>
          </cell>
        </row>
        <row r="7410">
          <cell r="A7410" t="str">
            <v>โรงพยาบาลส่งเสริมสุขภาพตำบลบ้านเชียงดี  ต.โนนทอง</v>
          </cell>
        </row>
        <row r="7411">
          <cell r="A7411" t="str">
            <v>โรงพยาบาลส่งเสริมสุขภาพตำบลบ้านเชียงหวาง   ต.เชียงหวาง</v>
          </cell>
        </row>
        <row r="7412">
          <cell r="A7412" t="str">
            <v>โรงพยาบาลส่งเสริมสุขภาพตำบลบ้านเชียงแหว  ต.เชียงแหว</v>
          </cell>
        </row>
        <row r="7413">
          <cell r="A7413" t="str">
            <v>โรงพยาบาลส่งเสริมสุขภาพตำบลบ้านซำป่ารัง   ต.บ้านจีต</v>
          </cell>
        </row>
        <row r="7414">
          <cell r="A7414" t="str">
            <v>โรงพยาบาลส่งเสริมสุขภาพตำบลบ้านดงบัง  ต.กุดจับ</v>
          </cell>
        </row>
        <row r="7415">
          <cell r="A7415" t="str">
            <v>โรงพยาบาลส่งเสริมสุขภาพตำบลบ้านดงบาก  ต.หนองไผ่</v>
          </cell>
        </row>
        <row r="7416">
          <cell r="A7416" t="str">
            <v>โรงพยาบาลส่งเสริมสุขภาพตำบลบ้านดงพัฒนา   ต.นางัว</v>
          </cell>
        </row>
        <row r="7417">
          <cell r="A7417" t="str">
            <v>โรงพยาบาลส่งเสริมสุขภาพตำบลบ้านดงเย็น ต.ดงเย็น</v>
          </cell>
        </row>
        <row r="7418">
          <cell r="A7418" t="str">
            <v>โรงพยาบาลส่งเสริมสุขภาพตำบลบ้านดงหวาย  ต.กุดจับ</v>
          </cell>
        </row>
        <row r="7419">
          <cell r="A7419" t="str">
            <v>โรงพยาบาลส่งเสริมสุขภาพตำบลบ้านดงหวาย  ต.หายโศก</v>
          </cell>
        </row>
        <row r="7420">
          <cell r="A7420" t="str">
            <v>โรงพยาบาลส่งเสริมสุขภาพตำบลบ้านดอนหายโศก  ต.ดอนหายโศก</v>
          </cell>
        </row>
        <row r="7421">
          <cell r="A7421" t="str">
            <v>โรงพยาบาลส่งเสริมสุขภาพตำบลบ้านด่าน   ต.เชียงหวาง</v>
          </cell>
        </row>
        <row r="7422">
          <cell r="A7422" t="str">
            <v>โรงพยาบาลส่งเสริมสุขภาพตำบลบ้านแดง  ต.บ้านแดง</v>
          </cell>
        </row>
        <row r="7423">
          <cell r="A7423" t="str">
            <v>โรงพยาบาลส่งเสริมสุขภาพตำบลบ้านต้อง ต.หนองสระปลา</v>
          </cell>
        </row>
        <row r="7424">
          <cell r="A7424" t="str">
            <v>โรงพยาบาลส่งเสริมสุขภาพตำบลบ้านตาด</v>
          </cell>
        </row>
        <row r="7425">
          <cell r="A7425" t="str">
            <v>โรงพยาบาลส่งเสริมสุขภาพตำบลบ้านต้ายสวรรค์   ต.หนองเม็ก</v>
          </cell>
        </row>
        <row r="7426">
          <cell r="A7426" t="str">
            <v>โรงพยาบาลส่งเสริมสุขภาพตำบลบ้านถ่อนนาเพลิน  ต.นาทราย</v>
          </cell>
        </row>
        <row r="7427">
          <cell r="A7427" t="str">
            <v>โรงพยาบาลส่งเสริมสุขภาพตำบลบ้านถ่อนนาลับ   ต.ถ่อนนาลับ</v>
          </cell>
        </row>
        <row r="7428">
          <cell r="A7428" t="str">
            <v>โรงพยาบาลส่งเสริมสุขภาพตำบลบ้านทมนางาม  ต.ทมนางาม</v>
          </cell>
        </row>
        <row r="7429">
          <cell r="A7429" t="str">
            <v>โรงพยาบาลส่งเสริมสุขภาพตำบลบ้านทมป่าข่า  ต.ทมนางาม</v>
          </cell>
        </row>
        <row r="7430">
          <cell r="A7430" t="str">
            <v>โรงพยาบาลส่งเสริมสุขภาพตำบลบ้านทรายมูล  ต.บ้านจันทร์</v>
          </cell>
        </row>
        <row r="7431">
          <cell r="A7431" t="str">
            <v>โรงพยาบาลส่งเสริมสุขภาพตำบลบ้านทองอินทร์   ต.เสอเพลอ</v>
          </cell>
        </row>
        <row r="7432">
          <cell r="A7432" t="str">
            <v>โรงพยาบาลส่งเสริมสุขภาพตำบลบ้านท่าลี่  ต.ท่าลี่</v>
          </cell>
        </row>
        <row r="7433">
          <cell r="A7433" t="str">
            <v>โรงพยาบาลส่งเสริมสุขภาพตำบลบ้านท่าลุมภู ต.บุ่งแก้ว</v>
          </cell>
        </row>
        <row r="7434">
          <cell r="A7434" t="str">
            <v>โรงพยาบาลส่งเสริมสุขภาพตำบลบ้านท่าสี ต.แสงสว่าง</v>
          </cell>
        </row>
        <row r="7435">
          <cell r="A7435" t="str">
            <v>โรงพยาบาลส่งเสริมสุขภาพตำบลบ้านท่าไฮ ต.จำปี</v>
          </cell>
        </row>
        <row r="7436">
          <cell r="A7436" t="str">
            <v>โรงพยาบาลส่งเสริมสุขภาพตำบลบ้านทุ่ง  ต.บ้านชัย</v>
          </cell>
        </row>
        <row r="7437">
          <cell r="A7437" t="str">
            <v>โรงพยาบาลส่งเสริมสุขภาพตำบลบ้านเทื่อม ต.เขือน้ำ</v>
          </cell>
        </row>
        <row r="7438">
          <cell r="A7438" t="str">
            <v>โรงพยาบาลส่งเสริมสุขภาพตำบลบ้านธาตุ   ต.หายโศก</v>
          </cell>
        </row>
        <row r="7439">
          <cell r="A7439" t="str">
            <v>โรงพยาบาลส่งเสริมสุขภาพตำบลบ้านธาตุ  ต.บ้านธาตุ</v>
          </cell>
        </row>
        <row r="7440">
          <cell r="A7440" t="str">
            <v>โรงพยาบาลส่งเสริมสุขภาพตำบลบ้านนากว้าง   นากว้าง</v>
          </cell>
        </row>
        <row r="7441">
          <cell r="A7441" t="str">
            <v>โรงพยาบาลส่งเสริมสุขภาพตำบลบ้านนาข่า  นาข่า</v>
          </cell>
        </row>
        <row r="7442">
          <cell r="A7442" t="str">
            <v>โรงพยาบาลส่งเสริมสุขภาพตำบลบ้านนาแค  ต.นาแค</v>
          </cell>
        </row>
        <row r="7443">
          <cell r="A7443" t="str">
            <v>โรงพยาบาลส่งเสริมสุขภาพตำบลบ้านนาเจริญ  ต.บ้านจันทร์</v>
          </cell>
        </row>
        <row r="7444">
          <cell r="A7444" t="str">
            <v>โรงพยาบาลส่งเสริมสุขภาพตำบลบ้านนาชุมแสง  ต.นาชุมแสง</v>
          </cell>
        </row>
        <row r="7445">
          <cell r="A7445" t="str">
            <v>โรงพยาบาลส่งเสริมสุขภาพตำบลบ้านนาดี  ต.นาดี</v>
          </cell>
        </row>
        <row r="7446">
          <cell r="A7446" t="str">
            <v>โรงพยาบาลส่งเสริมสุขภาพตำบลบ้านนาตาด  ต.บะยาว</v>
          </cell>
        </row>
        <row r="7447">
          <cell r="A7447" t="str">
            <v>โรงพยาบาลส่งเสริมสุขภาพตำบลบ้านนาตูม  ต.บ้านก้อง</v>
          </cell>
        </row>
        <row r="7448">
          <cell r="A7448" t="str">
            <v>โรงพยาบาลส่งเสริมสุขภาพตำบลบ้านนาเตย  ต.โนนทอง</v>
          </cell>
        </row>
        <row r="7449">
          <cell r="A7449" t="str">
            <v>โรงพยาบาลส่งเสริมสุขภาพตำบลบ้านนาทม   ต.นาทม</v>
          </cell>
        </row>
        <row r="7450">
          <cell r="A7450" t="str">
            <v>โรงพยาบาลส่งเสริมสุขภาพตำบลบ้านนาทราย  ต.นาทราย</v>
          </cell>
        </row>
        <row r="7451">
          <cell r="A7451" t="str">
            <v>โรงพยาบาลส่งเสริมสุขภาพตำบลบ้านนาบัว   ต.นาบัว</v>
          </cell>
        </row>
        <row r="7452">
          <cell r="A7452" t="str">
            <v>โรงพยาบาลส่งเสริมสุขภาพตำบลบ้านนาเมืองไทย  ต.น้ำโสม</v>
          </cell>
        </row>
        <row r="7453">
          <cell r="A7453" t="str">
            <v>โรงพยาบาลส่งเสริมสุขภาพตำบลบ้านนายม  ต.ดอนกลอย</v>
          </cell>
        </row>
        <row r="7454">
          <cell r="A7454" t="str">
            <v>โรงพยาบาลส่งเสริมสุขภาพตำบลบ้านนายูง ต.นายูง</v>
          </cell>
        </row>
        <row r="7455">
          <cell r="A7455" t="str">
            <v>โรงพยาบาลส่งเสริมสุขภาพตำบลบ้านนาเรียง  ต.ตาดทอง</v>
          </cell>
        </row>
        <row r="7456">
          <cell r="A7456" t="str">
            <v>โรงพยาบาลส่งเสริมสุขภาพตำบลบ้านนาล้อม  ต.คำบง</v>
          </cell>
        </row>
        <row r="7457">
          <cell r="A7457" t="str">
            <v>โรงพยาบาลส่งเสริมสุขภาพตำบลบ้านนาเหล่า ต.หนองกุงศรี</v>
          </cell>
        </row>
        <row r="7458">
          <cell r="A7458" t="str">
            <v>โรงพยาบาลส่งเสริมสุขภาพตำบลบ้านนาไหม  ต.นาไหม</v>
          </cell>
        </row>
        <row r="7459">
          <cell r="A7459" t="str">
            <v>โรงพยาบาลส่งเสริมสุขภาพตำบลบ้านน้ำฆ้อง  ต.พันดอน</v>
          </cell>
        </row>
        <row r="7460">
          <cell r="A7460" t="str">
            <v>โรงพยาบาลส่งเสริมสุขภาพตำบลบ้านน้ำปู่น้อย ต.บ้านหยวก</v>
          </cell>
        </row>
        <row r="7461">
          <cell r="A7461" t="str">
            <v>โรงพยาบาลส่งเสริมสุขภาพตำบลบ้านน้ำพ่น  ตำบลน้ำพ่น</v>
          </cell>
        </row>
        <row r="7462">
          <cell r="A7462" t="str">
            <v>โรงพยาบาลส่งเสริมสุขภาพตำบลบ้านนิคม  ต.บ้านธาตุ</v>
          </cell>
        </row>
        <row r="7463">
          <cell r="A7463" t="str">
            <v>โรงพยาบาลส่งเสริมสุขภาพตำบลบ้านนิคมทหารผ่านศึก  นิคมทหารผ่านศึก</v>
          </cell>
        </row>
        <row r="7464">
          <cell r="A7464" t="str">
            <v>โรงพยาบาลส่งเสริมสุขภาพตำบลบ้านโนนตูม  นาข่า</v>
          </cell>
        </row>
        <row r="7465">
          <cell r="A7465" t="str">
            <v>โรงพยาบาลส่งเสริมสุขภาพตำบลบ้านโนนทอง  ต.โนนทอง</v>
          </cell>
        </row>
        <row r="7466">
          <cell r="A7466" t="str">
            <v>โรงพยาบาลส่งเสริมสุขภาพตำบลบ้านโนนทอง  ต.โนนทอง</v>
          </cell>
        </row>
        <row r="7467">
          <cell r="A7467" t="str">
            <v>โรงพยาบาลส่งเสริมสุขภาพตำบลบ้านโนนทองหลาง  ต.บ้านตาด</v>
          </cell>
        </row>
        <row r="7468">
          <cell r="A7468" t="str">
            <v>โรงพยาบาลส่งเสริมสุขภาพตำบลบ้านโนนทองอินทร์  ต.โนนทองอินทร์</v>
          </cell>
        </row>
        <row r="7469">
          <cell r="A7469" t="str">
            <v>โรงพยาบาลส่งเสริมสุขภาพตำบลบ้านโนนม่วง  ต.จำปี</v>
          </cell>
        </row>
        <row r="7470">
          <cell r="A7470" t="str">
            <v>โรงพยาบาลส่งเสริมสุขภาพตำบลบ้านโนนสมบูรณ์   ต.น้ำโสม</v>
          </cell>
        </row>
        <row r="7471">
          <cell r="A7471" t="str">
            <v>โรงพยาบาลส่งเสริมสุขภาพตำบลบ้านโนนสมบูรณ์  ต.ห้วยสามพาด</v>
          </cell>
        </row>
        <row r="7472">
          <cell r="A7472" t="str">
            <v>โรงพยาบาลส่งเสริมสุขภาพตำบลบ้านโนนสว่าง  ต.จำปาโมง</v>
          </cell>
        </row>
        <row r="7473">
          <cell r="A7473" t="str">
            <v>โรงพยาบาลส่งเสริมสุขภาพตำบลบ้านโนนสะอาด   ต.เขือน้ำ</v>
          </cell>
        </row>
        <row r="7474">
          <cell r="A7474" t="str">
            <v>โรงพยาบาลส่งเสริมสุขภาพตำบลบ้านโนนสะอาด  ต.บ้านชัย</v>
          </cell>
        </row>
        <row r="7475">
          <cell r="A7475" t="str">
            <v>โรงพยาบาลส่งเสริมสุขภาพตำบลบ้านโนนสะอาด  ต.วังสามหมอ</v>
          </cell>
        </row>
        <row r="7476">
          <cell r="A7476" t="str">
            <v>โรงพยาบาลส่งเสริมสุขภาพตำบลบ้านโนนสำราญ  ต.บุ่งแก้ว</v>
          </cell>
        </row>
        <row r="7477">
          <cell r="A7477" t="str">
            <v>โรงพยาบาลส่งเสริมสุขภาพตำบลบ้านโนนหวายใต้   ต.โนนหวาย</v>
          </cell>
        </row>
        <row r="7478">
          <cell r="A7478" t="str">
            <v>โรงพยาบาลส่งเสริมสุขภาพตำบลบ้านโนนอุดม  ต.นาคำ</v>
          </cell>
        </row>
        <row r="7479">
          <cell r="A7479" t="str">
            <v>โรงพยาบาลส่งเสริมสุขภาพตำบลบ้านบ่อทอง ตำบลสร้างก่อ</v>
          </cell>
        </row>
        <row r="7480">
          <cell r="A7480" t="str">
            <v>โรงพยาบาลส่งเสริมสุขภาพตำบลบ้านบะยาว  ต.บะยาว</v>
          </cell>
        </row>
        <row r="7481">
          <cell r="A7481" t="str">
            <v>โรงพยาบาลส่งเสริมสุขภาพตำบลบ้านบุ่งหมากลาน  ต.ปะโค</v>
          </cell>
        </row>
        <row r="7482">
          <cell r="A7482" t="str">
            <v>โรงพยาบาลส่งเสริมสุขภาพตำบลบ้านปะโค  ต.ปะโค</v>
          </cell>
        </row>
        <row r="7483">
          <cell r="A7483" t="str">
            <v>โรงพยาบาลส่งเสริมสุขภาพตำบลบ้านปากดง  ตำบลนิคมสงเคราะห์</v>
          </cell>
        </row>
        <row r="7484">
          <cell r="A7484" t="str">
            <v>โรงพยาบาลส่งเสริมสุขภาพตำบลบ้านโปร่ง ต.บ้านโปร่ง</v>
          </cell>
        </row>
        <row r="7485">
          <cell r="A7485" t="str">
            <v>โรงพยาบาลส่งเสริมสุขภาพตำบลบ้านผักตบ</v>
          </cell>
        </row>
        <row r="7486">
          <cell r="A7486" t="str">
            <v>โรงพยาบาลส่งเสริมสุขภาพตำบลบ้านผากลางนา  ต.สามัคคี</v>
          </cell>
        </row>
        <row r="7487">
          <cell r="A7487" t="str">
            <v>โรงพยาบาลส่งเสริมสุขภาพตำบลบ้านผือ  ต.พันดอน</v>
          </cell>
        </row>
        <row r="7488">
          <cell r="A7488" t="str">
            <v>โรงพยาบาลส่งเสริมสุขภาพตำบลบ้านเพิ่ม  ต.นาแค</v>
          </cell>
        </row>
        <row r="7489">
          <cell r="A7489" t="str">
            <v>โรงพยาบาลส่งเสริมสุขภาพตำบลบ้านโพธิ์   ตำบลปะโค</v>
          </cell>
        </row>
        <row r="7490">
          <cell r="A7490" t="str">
            <v>โรงพยาบาลส่งเสริมสุขภาพตำบลบ้านโพนงาม</v>
          </cell>
        </row>
        <row r="7491">
          <cell r="A7491" t="str">
            <v>โรงพยาบาลส่งเสริมสุขภาพตำบลบ้านโพนทอง  ต.อุ่มจาน</v>
          </cell>
        </row>
        <row r="7492">
          <cell r="A7492" t="str">
            <v>โรงพยาบาลส่งเสริมสุขภาพตำบลบ้านโพนสวรรค์   ต.โคกกลาง</v>
          </cell>
        </row>
        <row r="7493">
          <cell r="A7493" t="str">
            <v>โรงพยาบาลส่งเสริมสุขภาพตำบลบ้านโพนสูงเหนือ  ต.โพนสูง</v>
          </cell>
        </row>
        <row r="7494">
          <cell r="A7494" t="str">
            <v>โรงพยาบาลส่งเสริมสุขภาพตำบลบ้านม่วง ต.จำปาโมง</v>
          </cell>
        </row>
        <row r="7495">
          <cell r="A7495" t="str">
            <v>โรงพยาบาลส่งเสริมสุขภาพตำบลบ้านเมืองพรึก  ต.แชแล</v>
          </cell>
        </row>
        <row r="7496">
          <cell r="A7496" t="str">
            <v>โรงพยาบาลส่งเสริมสุขภาพตำบลบ้านเมืองพาน  ต.เมืองพาน</v>
          </cell>
        </row>
        <row r="7497">
          <cell r="A7497" t="str">
            <v>โรงพยาบาลส่งเสริมสุขภาพตำบลบ้านแม่นนท์   ต.หนองไผ่</v>
          </cell>
        </row>
        <row r="7498">
          <cell r="A7498" t="str">
            <v>โรงพยาบาลส่งเสริมสุขภาพตำบลบ้านยวด  ต.บ้านยวด</v>
          </cell>
        </row>
        <row r="7499">
          <cell r="A7499" t="str">
            <v>โรงพยาบาลส่งเสริมสุขภาพตำบลบ้านยา ต.บ้านยา</v>
          </cell>
        </row>
        <row r="7500">
          <cell r="A7500" t="str">
            <v>โรงพยาบาลส่งเสริมสุขภาพตำบลบ้านเลื่อม  ต.บ้านเลื่อม</v>
          </cell>
        </row>
        <row r="7501">
          <cell r="A7501" t="str">
            <v>โรงพยาบาลส่งเสริมสุขภาพตำบลบ้านวังดารา  ต.วังทอง</v>
          </cell>
        </row>
        <row r="7502">
          <cell r="A7502" t="str">
            <v>โรงพยาบาลส่งเสริมสุขภาพตำบลบ้านเวียงคำ ต.เวียงคำ</v>
          </cell>
        </row>
        <row r="7503">
          <cell r="A7503" t="str">
            <v>โรงพยาบาลส่งเสริมสุขภาพตำบลบ้านศรีเจริญ ต.อ้อมกอ</v>
          </cell>
        </row>
        <row r="7504">
          <cell r="A7504" t="str">
            <v>โรงพยาบาลส่งเสริมสุขภาพตำบลบ้านศรีสง่าเมือง ต.ศรีธาตุ</v>
          </cell>
        </row>
        <row r="7505">
          <cell r="A7505" t="str">
            <v>โรงพยาบาลส่งเสริมสุขภาพตำบลบ้านศรีสว่าง  ต.ทุ่งใหญ่</v>
          </cell>
        </row>
        <row r="7506">
          <cell r="A7506" t="str">
            <v>โรงพยาบาลส่งเสริมสุขภาพตำบลบ้านศรีสว่างวัฒนา  ต.สีออ</v>
          </cell>
        </row>
        <row r="7507">
          <cell r="A7507" t="str">
            <v>โรงพยาบาลส่งเสริมสุขภาพตำบลบ้านสงเปลือย  ต.เสอเพลอ</v>
          </cell>
        </row>
        <row r="7508">
          <cell r="A7508" t="str">
            <v>โรงพยาบาลส่งเสริมสุขภาพตำบลบ้านสร้อยพร้าว</v>
          </cell>
        </row>
        <row r="7509">
          <cell r="A7509" t="str">
            <v>โรงพยาบาลส่งเสริมสุขภาพตำบลบ้านสระแก้ว ต.บ้านดุง</v>
          </cell>
        </row>
        <row r="7510">
          <cell r="A7510" t="str">
            <v>โรงพยาบาลส่งเสริมสุขภาพตำบลบ้านสระคุ ต.หนองหัวคู</v>
          </cell>
        </row>
        <row r="7511">
          <cell r="A7511" t="str">
            <v>โรงพยาบาลส่งเสริมสุขภาพตำบลบ้านสะอาดนามูล ต.ห้วยสามพาด</v>
          </cell>
        </row>
        <row r="7512">
          <cell r="A7512" t="str">
            <v>โรงพยาบาลส่งเสริมสุขภาพตำบลบ้านสุมเส้า   ต.สุมเส้า</v>
          </cell>
        </row>
        <row r="7513">
          <cell r="A7513" t="str">
            <v>โรงพยาบาลส่งเสริมสุขภาพตำบลบ้านแสงทอง  ต.หนองแสง</v>
          </cell>
        </row>
        <row r="7514">
          <cell r="A7514" t="str">
            <v>โรงพยาบาลส่งเสริมสุขภาพตำบลบ้านแสงสว่าง  ต.แสงสว่าง</v>
          </cell>
        </row>
        <row r="7515">
          <cell r="A7515" t="str">
            <v>โรงพยาบาลส่งเสริมสุขภาพตำบลบ้านโสกน้ำขาว  หนองไฮ</v>
          </cell>
        </row>
        <row r="7516">
          <cell r="A7516" t="str">
            <v>โรงพยาบาลส่งเสริมสุขภาพตำบลบ้านหนองกาลึม  ต.เมืองพาน</v>
          </cell>
        </row>
        <row r="7517">
          <cell r="A7517" t="str">
            <v>โรงพยาบาลส่งเสริมสุขภาพตำบลบ้านหนองกุง  ต.ทุ่งใหญ่</v>
          </cell>
        </row>
        <row r="7518">
          <cell r="A7518" t="str">
            <v>โรงพยาบาลส่งเสริมสุขภาพตำบลบ้านหนองกุงศรี  ต.หนองกุงศรี</v>
          </cell>
        </row>
        <row r="7519">
          <cell r="A7519" t="str">
            <v>โรงพยาบาลส่งเสริมสุขภาพตำบลบ้านหนองแคน  ต.หนองหลัก</v>
          </cell>
        </row>
        <row r="7520">
          <cell r="A7520" t="str">
            <v>โรงพยาบาลส่งเสริมสุขภาพตำบลบ้านหนองฆ้อง  ตำบลขอนยูง</v>
          </cell>
        </row>
        <row r="7521">
          <cell r="A7521" t="str">
            <v>โรงพยาบาลส่งเสริมสุขภาพตำบลบ้านหนองแซง  ต.หนองบัวบาน</v>
          </cell>
        </row>
        <row r="7522">
          <cell r="A7522" t="str">
            <v>โรงพยาบาลส่งเสริมสุขภาพตำบลบ้านหนองตะไก้   หนองไผ่</v>
          </cell>
        </row>
        <row r="7523">
          <cell r="A7523" t="str">
            <v>โรงพยาบาลส่งเสริมสุขภาพตำบลบ้านหนองนกเขียน  ต.หนองนกเขียน</v>
          </cell>
        </row>
        <row r="7524">
          <cell r="A7524" t="str">
            <v>โรงพยาบาลส่งเสริมสุขภาพตำบลบ้านหนองนาคำ  หนองนาคำ</v>
          </cell>
        </row>
        <row r="7525">
          <cell r="A7525" t="str">
            <v>โรงพยาบาลส่งเสริมสุขภาพตำบลบ้านหนองบัวแดง  ต.หนองไผ่</v>
          </cell>
        </row>
        <row r="7526">
          <cell r="A7526" t="str">
            <v>โรงพยาบาลส่งเสริมสุขภาพตำบลบ้านหนองบัวบาน  ต.หนองบัวบาน</v>
          </cell>
        </row>
        <row r="7527">
          <cell r="A7527" t="str">
            <v>โรงพยาบาลส่งเสริมสุขภาพตำบลบ้านหนองเม็ก  ต.โนนหวาย</v>
          </cell>
        </row>
        <row r="7528">
          <cell r="A7528" t="str">
            <v>โรงพยาบาลส่งเสริมสุขภาพตำบลบ้านหนองเม็ก  ต.หนองเม็ก</v>
          </cell>
        </row>
        <row r="7529">
          <cell r="A7529" t="str">
            <v>โรงพยาบาลส่งเสริมสุขภาพตำบลบ้านหนองแวง ต.ไชยวาน</v>
          </cell>
        </row>
        <row r="7530">
          <cell r="A7530" t="str">
            <v>โรงพยาบาลส่งเสริมสุขภาพตำบลบ้านหนองแวง ต.หนองแวง</v>
          </cell>
        </row>
        <row r="7531">
          <cell r="A7531" t="str">
            <v>โรงพยาบาลส่งเสริมสุขภาพตำบลบ้านหนองแวงจุมพล  ต.กุดหมากไฟ</v>
          </cell>
        </row>
        <row r="7532">
          <cell r="A7532" t="str">
            <v>โรงพยาบาลส่งเสริมสุขภาพตำบลบ้านหนองสว่าง  ต.บ้านม่วง</v>
          </cell>
        </row>
        <row r="7533">
          <cell r="A7533" t="str">
            <v>โรงพยาบาลส่งเสริมสุขภาพตำบลบ้านหนองแสง  ต.โคกกลาง</v>
          </cell>
        </row>
        <row r="7534">
          <cell r="A7534" t="str">
            <v>โรงพยาบาลส่งเสริมสุขภาพตำบลบ้านหนองแสงตอ ต.สุมเส้า</v>
          </cell>
        </row>
        <row r="7535">
          <cell r="A7535" t="str">
            <v>โรงพยาบาลส่งเสริมสุขภาพตำบลบ้านหนองใส ตำบลหนองนาคำ</v>
          </cell>
        </row>
        <row r="7536">
          <cell r="A7536" t="str">
            <v>โรงพยาบาลส่งเสริมสุขภาพตำบลบ้านหนองหญ้าไซ ต.หนองหญ้าไซ</v>
          </cell>
        </row>
        <row r="7537">
          <cell r="A7537" t="str">
            <v>โรงพยาบาลส่งเสริมสุขภาพตำบลบ้านหนองหมื่นท้าว  ตำบลโนนสูง</v>
          </cell>
        </row>
        <row r="7538">
          <cell r="A7538" t="str">
            <v>โรงพยาบาลส่งเสริมสุขภาพตำบลบ้านหนองหัวคู  ต.หนองหัวคู</v>
          </cell>
        </row>
        <row r="7539">
          <cell r="A7539" t="str">
            <v>โรงพยาบาลส่งเสริมสุขภาพตำบลบ้านหนองใหญ่   บ้านจั่น</v>
          </cell>
        </row>
        <row r="7540">
          <cell r="A7540" t="str">
            <v>โรงพยาบาลส่งเสริมสุขภาพตำบลบ้านหนองไฮ  หนองไฮ</v>
          </cell>
        </row>
        <row r="7541">
          <cell r="A7541" t="str">
            <v>โรงพยาบาลส่งเสริมสุขภาพตำบลบ้านหมูม่น   ต.หมูม่น</v>
          </cell>
        </row>
        <row r="7542">
          <cell r="A7542" t="str">
            <v>โรงพยาบาลส่งเสริมสุขภาพตำบลบ้านหยวก  ต.บ้านหยวก</v>
          </cell>
        </row>
        <row r="7543">
          <cell r="A7543" t="str">
            <v>โรงพยาบาลส่งเสริมสุขภาพตำบลบ้านหลวง ต.นาพู่</v>
          </cell>
        </row>
        <row r="7544">
          <cell r="A7544" t="str">
            <v>โรงพยาบาลส่งเสริมสุขภาพตำบลบ้านห้วยเกิ้ง  ต.ห้วยเกิ้ง</v>
          </cell>
        </row>
        <row r="7545">
          <cell r="A7545" t="str">
            <v>โรงพยาบาลส่งเสริมสุขภาพตำบลบ้านห้วยทราย  ต.นายูง</v>
          </cell>
        </row>
        <row r="7546">
          <cell r="A7546" t="str">
            <v>โรงพยาบาลส่งเสริมสุขภาพตำบลบ้านห้วยบง  ต.หนองหว้า</v>
          </cell>
        </row>
        <row r="7547">
          <cell r="A7547" t="str">
            <v>โรงพยาบาลส่งเสริมสุขภาพตำบลบ้านห้วยผึ้ง   ต.บ้านโปร่ง</v>
          </cell>
        </row>
        <row r="7548">
          <cell r="A7548" t="str">
            <v>โรงพยาบาลส่งเสริมสุขภาพตำบลบ้านห้วยยาง  ต.โพนสูง</v>
          </cell>
        </row>
        <row r="7549">
          <cell r="A7549" t="str">
            <v>โรงพยาบาลส่งเสริมสุขภาพตำบลบ้านห้วยศิลาผาสุก ต.คำด้วง</v>
          </cell>
        </row>
        <row r="7550">
          <cell r="A7550" t="str">
            <v>โรงพยาบาลส่งเสริมสุขภาพตำบลบ้านหัวนาคำ  ต.หัวนาคำ</v>
          </cell>
        </row>
        <row r="7551">
          <cell r="A7551" t="str">
            <v>โรงพยาบาลส่งเสริมสุขภาพตำบลบ้านหายโศก  ต.นาสะอาด</v>
          </cell>
        </row>
        <row r="7552">
          <cell r="A7552" t="str">
            <v>โรงพยาบาลส่งเสริมสุขภาพตำบลบ้านหินโงม  ต.บ้านหินโงม</v>
          </cell>
        </row>
        <row r="7553">
          <cell r="A7553" t="str">
            <v>โรงพยาบาลส่งเสริมสุขภาพตำบลบ้านเหล่า ต.บ้านเหล่า</v>
          </cell>
        </row>
        <row r="7554">
          <cell r="A7554" t="str">
            <v>โรงพยาบาลส่งเสริมสุขภาพตำบลบ้านเหล่าตำแย  ต.ตาลเลียน</v>
          </cell>
        </row>
        <row r="7555">
          <cell r="A7555" t="str">
            <v>โรงพยาบาลส่งเสริมสุขภาพตำบลบ้านเหล่าสีเสียด ต.ตูมใต้</v>
          </cell>
        </row>
        <row r="7556">
          <cell r="A7556" t="str">
            <v>โรงพยาบาลส่งเสริมสุขภาพตำบลบ้านเหล่าหมากจันทร์  ต.ท่าลี่</v>
          </cell>
        </row>
        <row r="7557">
          <cell r="A7557" t="str">
            <v>โรงพยาบาลส่งเสริมสุขภาพตำบลบ้านอูบมุง  ต.อูบมุง</v>
          </cell>
        </row>
        <row r="7558">
          <cell r="A7558" t="str">
            <v>โรงพยาบาลส่งเสริมสุขภาพตำบลผาสุก  บ้านโนนผาสุก</v>
          </cell>
        </row>
        <row r="7559">
          <cell r="A7559" t="str">
            <v>โรงพยาบาลส่งเสริมสุขภาพตำบลพังงู บ้านยางคำ</v>
          </cell>
        </row>
        <row r="7560">
          <cell r="A7560" t="str">
            <v>โรงพยาบาลส่งเสริมสุขภาพตำบลสร้างแป้น   บ้านโนนพัฒนา</v>
          </cell>
        </row>
        <row r="7561">
          <cell r="A7561" t="str">
            <v>โรงพยาบาลส่งเสริมสุขภาพตำบลสร้างแป้น  ตำบลเชียงเพ็ง</v>
          </cell>
        </row>
        <row r="7562">
          <cell r="A7562" t="str">
            <v>โรงพยาบาลส่งเสริมสุขภาพตำบลสวถานีอนามัยบ้านม่วง  ต.บ้านม่วง</v>
          </cell>
        </row>
        <row r="7563">
          <cell r="A7563" t="str">
            <v>โรงพยาบาลส่งเสริมสุขภาพตำบลสะแบง บ้านไร่พัฒนา</v>
          </cell>
        </row>
        <row r="7564">
          <cell r="A7564" t="str">
            <v>โรงพยาบาลส่งเสริมสุขภาพตำบลสามพร้าว  บ้านสามพร้าว</v>
          </cell>
        </row>
        <row r="7565">
          <cell r="A7565" t="str">
            <v>โรงพยาบาลส่งเสริมสุขภาพตำบลโสกแก</v>
          </cell>
        </row>
        <row r="7566">
          <cell r="A7566" t="str">
            <v>โรงพยาบาลส่งเสริมสุขภาพตำบลโสมเยี่ยม   บ้านโนนพัฒนา</v>
          </cell>
        </row>
        <row r="7567">
          <cell r="A7567" t="str">
            <v>โรงพยาบาลส่งเสริมสุขภาพตำบลหนองกุงทับม้า   บ้านวังสมบูรณ์</v>
          </cell>
        </row>
        <row r="7568">
          <cell r="A7568" t="str">
            <v>โรงพยาบาลส่งเสริมสุขภาพตำบลหนองขอนกว้าง   บ้านอีเลี่ยน</v>
          </cell>
        </row>
        <row r="7569">
          <cell r="A7569" t="str">
            <v>โรงพยาบาลส่งเสริมสุขภาพตำบลหนองบัว  บ้านหนองบัว</v>
          </cell>
        </row>
        <row r="7570">
          <cell r="A7570" t="str">
            <v>โรงพยาบาลส่งเสริมสุขภาพตำบลหนองแวง  ต.หนองแวง</v>
          </cell>
        </row>
        <row r="7571">
          <cell r="A7571" t="str">
            <v>โรงพยาบาลส่งเสริมสุขภาพตำบลหนองแวงใหญ่</v>
          </cell>
        </row>
        <row r="7572">
          <cell r="A7572" t="str">
            <v>โรงพยาบาลส่งเสริมสุขภาพตำบลหนองแสง บ้านแสงสว่าง  ต.หนองอ้อ</v>
          </cell>
        </row>
        <row r="7573">
          <cell r="A7573" t="str">
            <v>โรงพยาบาลส่งเสริมสุขภาพตำบลหินฮาว บ้านเมืองพรึก  เวียงคำ</v>
          </cell>
        </row>
        <row r="7574">
          <cell r="A7574" t="str">
            <v>สถานีอนามัยเฉลิมพระเกียรติ 60 พรรษา นวมินทราชินี</v>
          </cell>
        </row>
        <row r="7575">
          <cell r="A7575" t="str">
            <v>สำนักงานสาธารณสุขอำเภอท่าอุเทน</v>
          </cell>
        </row>
        <row r="7576">
          <cell r="A7576" t="str">
            <v>สำนักงานสาธารณสุขอำเภอธาตุพนม</v>
          </cell>
        </row>
        <row r="7577">
          <cell r="A7577" t="str">
            <v>สำนักงานสาธารณสุขอำเภอนาแก</v>
          </cell>
        </row>
        <row r="7578">
          <cell r="A7578" t="str">
            <v>สำนักงานสาธารณสุขอำเภอนาทม</v>
          </cell>
        </row>
        <row r="7579">
          <cell r="A7579" t="str">
            <v>สำนักงานสาธารณสุขอำเภอนาหว้า</v>
          </cell>
        </row>
        <row r="7580">
          <cell r="A7580" t="str">
            <v>สำนักงานสาธารณสุขอำเภอบ้านแพง</v>
          </cell>
        </row>
        <row r="7581">
          <cell r="A7581" t="str">
            <v>สำนักงานสาธารณสุขอำเภอปลาปาก</v>
          </cell>
        </row>
        <row r="7582">
          <cell r="A7582" t="str">
            <v>สำนักงานสาธารณสุขอำเภอโพนสวรรค์</v>
          </cell>
        </row>
        <row r="7583">
          <cell r="A7583" t="str">
            <v>สำนักงานสาธารณสุขอำเภอเมืองนครพนม</v>
          </cell>
        </row>
        <row r="7584">
          <cell r="A7584" t="str">
            <v>สำนักงานสาธารณสุขอำเภอเรณูนคร</v>
          </cell>
        </row>
        <row r="7585">
          <cell r="A7585" t="str">
            <v>สำนักงานสาธารณสุขอำเภอวังยาง</v>
          </cell>
        </row>
        <row r="7586">
          <cell r="A7586" t="str">
            <v>สำนักงานสาธารณสุขอำเภอศรีสงคราม</v>
          </cell>
        </row>
        <row r="7587">
          <cell r="A7587" t="str">
            <v>สำนักงานสาธารณสุขอำเภอเซกา</v>
          </cell>
        </row>
        <row r="7588">
          <cell r="A7588" t="str">
            <v>สำนักงานสาธารณสุขอำเภอโซ่พิสัย</v>
          </cell>
        </row>
        <row r="7589">
          <cell r="A7589" t="str">
            <v>สำนักงานสาธารณสุขอำเภอบึงโขงหลง</v>
          </cell>
        </row>
        <row r="7590">
          <cell r="A7590" t="str">
            <v>สำนักงานสาธารณสุขอำเภอบุ่งคล้า</v>
          </cell>
        </row>
        <row r="7591">
          <cell r="A7591" t="str">
            <v>สำนักงานสาธารณสุขอำเภอปากคาด</v>
          </cell>
        </row>
        <row r="7592">
          <cell r="A7592" t="str">
            <v>สำนักงานสาธารณสุขอำเภอพรเจริญ</v>
          </cell>
        </row>
        <row r="7593">
          <cell r="A7593" t="str">
            <v>สำนักงานสาธารณสุขอำเภอเมืองบึงกาฬ</v>
          </cell>
        </row>
        <row r="7594">
          <cell r="A7594" t="str">
            <v>สำนักงานสาธารณสุขอำเภอศรีวิไล</v>
          </cell>
        </row>
        <row r="7595">
          <cell r="A7595" t="str">
            <v>สำนักงานสาธารณสุขอำเภอเชียงคาน</v>
          </cell>
        </row>
        <row r="7596">
          <cell r="A7596" t="str">
            <v>สำนักงานสาธารณสุขอำเภอด่านซ้าย</v>
          </cell>
        </row>
        <row r="7597">
          <cell r="A7597" t="str">
            <v>สำนักงานสาธารณสุขอำเภอท่าลี่</v>
          </cell>
        </row>
        <row r="7598">
          <cell r="A7598" t="str">
            <v>สำนักงานสาธารณสุขอำเภอนาด้วง</v>
          </cell>
        </row>
        <row r="7599">
          <cell r="A7599" t="str">
            <v>สำนักงานสาธารณสุขอำเภอนาแห้ว</v>
          </cell>
        </row>
        <row r="7600">
          <cell r="A7600" t="str">
            <v>สำนักงานสาธารณสุขอำเภอปากชม</v>
          </cell>
        </row>
        <row r="7601">
          <cell r="A7601" t="str">
            <v>สำนักงานสาธารณสุขอำเภอผาขาว</v>
          </cell>
        </row>
        <row r="7602">
          <cell r="A7602" t="str">
            <v>สำนักงานสาธารณสุขอำเภอภูกระดึง</v>
          </cell>
        </row>
        <row r="7603">
          <cell r="A7603" t="str">
            <v>สำนักงานสาธารณสุขอำเภอภูเรือ</v>
          </cell>
        </row>
        <row r="7604">
          <cell r="A7604" t="str">
            <v>สำนักงานสาธารณสุขอำเภอภูหลวง</v>
          </cell>
        </row>
        <row r="7605">
          <cell r="A7605" t="str">
            <v>สำนักงานสาธารณสุขอำเภอเมืองเลย</v>
          </cell>
        </row>
        <row r="7606">
          <cell r="A7606" t="str">
            <v>สำนักงานสาธารณสุขอำเภอวังสะพุง</v>
          </cell>
        </row>
        <row r="7607">
          <cell r="A7607" t="str">
            <v>สำนักงานสาธารณสุขอำเภอหนองหิน</v>
          </cell>
        </row>
        <row r="7608">
          <cell r="A7608" t="str">
            <v>สำนักงานสาธารณสุขอำเภอเอราวัณ</v>
          </cell>
        </row>
        <row r="7609">
          <cell r="A7609" t="str">
            <v>สำนักงานสาธารณสุขอำเภอกุดบาก</v>
          </cell>
        </row>
        <row r="7610">
          <cell r="A7610" t="str">
            <v>สำนักงานสาธารณสุขอำเภอกุสุมาลย์</v>
          </cell>
        </row>
        <row r="7611">
          <cell r="A7611" t="str">
            <v>สำนักงานสาธารณสุขอำเภอคำตากล้า</v>
          </cell>
        </row>
        <row r="7612">
          <cell r="A7612" t="str">
            <v>สำนักงานสาธารณสุขอำเภอโคกศรีสุพรรณ</v>
          </cell>
        </row>
        <row r="7613">
          <cell r="A7613" t="str">
            <v>สำนักงานสาธารณสุขอำเภอเจริญศิลป์</v>
          </cell>
        </row>
        <row r="7614">
          <cell r="A7614" t="str">
            <v>สำนักงานสาธารณสุขอำเภอเต่างอย</v>
          </cell>
        </row>
        <row r="7615">
          <cell r="A7615" t="str">
            <v>สำนักงานสาธารณสุขอำเภอนิคมน้ำอูน</v>
          </cell>
        </row>
        <row r="7616">
          <cell r="A7616" t="str">
            <v>สำนักงานสาธารณสุขอำเภอบ้านม่วง</v>
          </cell>
        </row>
        <row r="7617">
          <cell r="A7617" t="str">
            <v>สำนักงานสาธารณสุขอำเภอพรรณานิคม</v>
          </cell>
        </row>
        <row r="7618">
          <cell r="A7618" t="str">
            <v>สำนักงานสาธารณสุขอำเภอพังโคน</v>
          </cell>
        </row>
        <row r="7619">
          <cell r="A7619" t="str">
            <v>สำนักงานสาธารณสุขอำเภอโพนนาแก้ว</v>
          </cell>
        </row>
        <row r="7620">
          <cell r="A7620" t="str">
            <v>สำนักงานสาธารณสุขอำเภอภูพาน</v>
          </cell>
        </row>
        <row r="7621">
          <cell r="A7621" t="str">
            <v>สำนักงานสาธารณสุขอำเภอเมืองสกลนคร</v>
          </cell>
        </row>
        <row r="7622">
          <cell r="A7622" t="str">
            <v>สำนักงานสาธารณสุขอำเภอวานรนิวาส</v>
          </cell>
        </row>
        <row r="7623">
          <cell r="A7623" t="str">
            <v>สำนักงานสาธารณสุขอำเภอวาริชภูมิ</v>
          </cell>
        </row>
        <row r="7624">
          <cell r="A7624" t="str">
            <v>สำนักงานสาธารณสุขอำเภอสว่างแดนดิน</v>
          </cell>
        </row>
        <row r="7625">
          <cell r="A7625" t="str">
            <v>สำนักงานสาธารณสุขอำเภอส่องดาว</v>
          </cell>
        </row>
        <row r="7626">
          <cell r="A7626" t="str">
            <v>สำนักงานสาธารณสุขอำเภออากาศอำนวย</v>
          </cell>
        </row>
        <row r="7627">
          <cell r="A7627" t="str">
            <v>สำนักงานสาธารณสุขอำเภอท่าบ่อ</v>
          </cell>
        </row>
        <row r="7628">
          <cell r="A7628" t="str">
            <v>สำนักงานสาธารณสุขอำเภอเฝ้าไร่</v>
          </cell>
        </row>
        <row r="7629">
          <cell r="A7629" t="str">
            <v>สำนักงานสาธารณสุขอำเภอโพธิ์ตาก</v>
          </cell>
        </row>
        <row r="7630">
          <cell r="A7630" t="str">
            <v>สำนักงานสาธารณสุขอำเภอโพนพิสัย</v>
          </cell>
        </row>
        <row r="7631">
          <cell r="A7631" t="str">
            <v>สำนักงานสาธารณสุขอำเภอเมืองหนองคาย</v>
          </cell>
        </row>
        <row r="7632">
          <cell r="A7632" t="str">
            <v>สำนักงานสาธารณสุขอำเภอรัตนวาปี</v>
          </cell>
        </row>
        <row r="7633">
          <cell r="A7633" t="str">
            <v>สำนักงานสาธารณสุขอำเภอศรีเชียงใหม่</v>
          </cell>
        </row>
        <row r="7634">
          <cell r="A7634" t="str">
            <v>สำนักงานสาธารณสุขอำเภอสระใคร</v>
          </cell>
        </row>
        <row r="7635">
          <cell r="A7635" t="str">
            <v>สำนักงานสาธารณสุขอำเภอสังคม</v>
          </cell>
        </row>
        <row r="7636">
          <cell r="A7636" t="str">
            <v>สำนักงานสาธารณสุขอำเภอนากลาง</v>
          </cell>
        </row>
        <row r="7637">
          <cell r="A7637" t="str">
            <v>สำนักงานสาธารณสุขอำเภอนาวัง</v>
          </cell>
        </row>
        <row r="7638">
          <cell r="A7638" t="str">
            <v>สำนักงานสาธารณสุขอำเภอโนนสัง</v>
          </cell>
        </row>
        <row r="7639">
          <cell r="A7639" t="str">
            <v>สำนักงานสาธารณสุขอำเภอเมืองหนองบัวลำภู</v>
          </cell>
        </row>
        <row r="7640">
          <cell r="A7640" t="str">
            <v>สำนักงานสาธารณสุขอำเภอศรีบุญเรือง</v>
          </cell>
        </row>
        <row r="7641">
          <cell r="A7641" t="str">
            <v>สำนักงานสาธารณสุขอำเภอสุวรรณคูหา</v>
          </cell>
        </row>
        <row r="7642">
          <cell r="A7642" t="str">
            <v>สำนักงานสาธารณสุขอำเภอกุดจับ</v>
          </cell>
        </row>
        <row r="7643">
          <cell r="A7643" t="str">
            <v>สำนักงานสาธารณสุขอำเภอกุมภวาปี</v>
          </cell>
        </row>
        <row r="7644">
          <cell r="A7644" t="str">
            <v>สำนักงานสาธารณสุขอำเภอกู่แก้ว</v>
          </cell>
        </row>
        <row r="7645">
          <cell r="A7645" t="str">
            <v>สำนักงานสาธารณสุขอำเภอไชยวาน</v>
          </cell>
        </row>
        <row r="7646">
          <cell r="A7646" t="str">
            <v>สำนักงานสาธารณสุขอำเภอทุ่งฝน</v>
          </cell>
        </row>
        <row r="7647">
          <cell r="A7647" t="str">
            <v>สำนักงานสาธารณสุขอำเภอนายูง</v>
          </cell>
        </row>
        <row r="7648">
          <cell r="A7648" t="str">
            <v>สำนักงานสาธารณสุขอำเภอน้ำโสม</v>
          </cell>
        </row>
        <row r="7649">
          <cell r="A7649" t="str">
            <v>สำนักงานสาธารณสุขอำเภอโนนสะอาด</v>
          </cell>
        </row>
        <row r="7650">
          <cell r="A7650" t="str">
            <v>สำนักงานสาธารณสุขอำเภอบ้านดุง</v>
          </cell>
        </row>
        <row r="7651">
          <cell r="A7651" t="str">
            <v>สำนักงานสาธารณสุขอำเภอบ้านผือ</v>
          </cell>
        </row>
        <row r="7652">
          <cell r="A7652" t="str">
            <v>สำนักงานสาธารณสุขอำเภอประจักษ์ศิลปาคม</v>
          </cell>
        </row>
        <row r="7653">
          <cell r="A7653" t="str">
            <v>สำนักงานสาธารณสุขอำเภอพิบูลย์รักษ์</v>
          </cell>
        </row>
        <row r="7654">
          <cell r="A7654" t="str">
            <v>สำนักงานสาธารณสุขอำเภอเพ็ญ</v>
          </cell>
        </row>
        <row r="7655">
          <cell r="A7655" t="str">
            <v>สำนักงานสาธารณสุขอำเภอเมืองอุดรธานี</v>
          </cell>
        </row>
        <row r="7656">
          <cell r="A7656" t="str">
            <v>สำนักงานสาธารณสุขอำเภอวังสามหมอ</v>
          </cell>
        </row>
        <row r="7657">
          <cell r="A7657" t="str">
            <v>สำนักงานสาธารณสุขอำเภอศรีธาตุ</v>
          </cell>
        </row>
        <row r="7658">
          <cell r="A7658" t="str">
            <v>สำนักงานสาธารณสุขอำเภอสร้างคอม</v>
          </cell>
        </row>
        <row r="7659">
          <cell r="A7659" t="str">
            <v>สำนักงานสาธารณสุขอำเภอหนองวัวซอ</v>
          </cell>
        </row>
        <row r="7660">
          <cell r="A7660" t="str">
            <v>สำนักงานสาธารณสุขอำเภอหนองแสง</v>
          </cell>
        </row>
        <row r="7661">
          <cell r="A7661" t="str">
            <v>สำนักงานสาธารณสุขอำเภอหนองหาน</v>
          </cell>
        </row>
        <row r="7662">
          <cell r="A7662" t="str">
            <v>สำนักงานสาธารณสุขจังหวัดนครพนม</v>
          </cell>
        </row>
        <row r="7663">
          <cell r="A7663" t="str">
            <v>สำนักงานสาธารณสุขจังหวัดบึงกาฬ</v>
          </cell>
        </row>
        <row r="7664">
          <cell r="A7664" t="str">
            <v>สำนักงานสาธารณสุขจังหวัดเลย</v>
          </cell>
        </row>
        <row r="7665">
          <cell r="A7665" t="str">
            <v>สำนักงานสาธารณสุขจังหวัดสกลนคร</v>
          </cell>
        </row>
        <row r="7666">
          <cell r="A7666" t="str">
            <v>สำนักงานสาธารณสุขจังหวัดหนองคาย</v>
          </cell>
        </row>
        <row r="7667">
          <cell r="A7667" t="str">
            <v>สำนักงานสาธารณสุขจังหวัดหนองบัวลำภู</v>
          </cell>
        </row>
        <row r="7668">
          <cell r="A7668" t="str">
            <v>สำนักงานสาธารณสุขจังหวัดอุดรธานี</v>
          </cell>
        </row>
        <row r="7669">
          <cell r="A7669" t="str">
            <v>โรงพยาบาลชัยภูมิ</v>
          </cell>
        </row>
        <row r="7670">
          <cell r="A7670" t="str">
            <v>โรงพยาบาลภูเขียวเฉลิมพระเกียรติ</v>
          </cell>
        </row>
        <row r="7671">
          <cell r="A7671" t="str">
            <v>โรงพยาบาลแก้งคร้อ</v>
          </cell>
        </row>
        <row r="7672">
          <cell r="A7672" t="str">
            <v>โรงพยาบาลหนองบัวแดง</v>
          </cell>
        </row>
        <row r="7673">
          <cell r="A7673" t="str">
            <v>โรงพยาบาลจัตุรัส</v>
          </cell>
        </row>
        <row r="7674">
          <cell r="A7674" t="str">
            <v>โรงพยาบาลบำเหน็จณรงค์</v>
          </cell>
        </row>
        <row r="7675">
          <cell r="A7675" t="str">
            <v>โรงพยาบาลเกษตรสมบูรณ์</v>
          </cell>
        </row>
        <row r="7676">
          <cell r="A7676" t="str">
            <v>โรงพยาบาลคอนสวรรค์</v>
          </cell>
        </row>
        <row r="7677">
          <cell r="A7677" t="str">
            <v>โรงพยาบาลคอนสาร</v>
          </cell>
        </row>
        <row r="7678">
          <cell r="A7678" t="str">
            <v>โรงพยาบาลเทพสถิต</v>
          </cell>
        </row>
        <row r="7679">
          <cell r="A7679" t="str">
            <v>โรงพยาบาลเนินสง่า</v>
          </cell>
        </row>
        <row r="7680">
          <cell r="A7680" t="str">
            <v>โรงพยาบาลบ้านเขว้า</v>
          </cell>
        </row>
        <row r="7681">
          <cell r="A7681" t="str">
            <v>โรงพยาบาลบ้านแท่น</v>
          </cell>
        </row>
        <row r="7682">
          <cell r="A7682" t="str">
            <v>โรงพยาบาลภักดีชุมพล</v>
          </cell>
        </row>
        <row r="7683">
          <cell r="A7683" t="str">
            <v>โรงพยาบาลหนองบัวระเหว</v>
          </cell>
        </row>
        <row r="7684">
          <cell r="A7684" t="str">
            <v>โรงพยาบาลซับใหญ่</v>
          </cell>
        </row>
        <row r="7685">
          <cell r="A7685" t="str">
            <v>โรงพยาบาลมหาราชนครราชสีมา</v>
          </cell>
        </row>
        <row r="7686">
          <cell r="A7686" t="str">
            <v>โรงพยาบาลเทพรัตน์นครราชสีมา</v>
          </cell>
        </row>
        <row r="7687">
          <cell r="A7687" t="str">
            <v>โรงพยาบาลปากช่องนานา</v>
          </cell>
        </row>
        <row r="7688">
          <cell r="A7688" t="str">
            <v>โรงพยาบาลพิมาย</v>
          </cell>
        </row>
        <row r="7689">
          <cell r="A7689" t="str">
            <v>โรงพยาบาลครบุรี</v>
          </cell>
        </row>
        <row r="7690">
          <cell r="A7690" t="str">
            <v>โรงพยาบาลโชคชัย</v>
          </cell>
        </row>
        <row r="7691">
          <cell r="A7691" t="str">
            <v>โรงพยาบาลด่านขุนทด</v>
          </cell>
        </row>
        <row r="7692">
          <cell r="A7692" t="str">
            <v>โรงพยาบาลบัวใหญ่</v>
          </cell>
        </row>
        <row r="7693">
          <cell r="A7693" t="str">
            <v>โรงพยาบาลจักราช</v>
          </cell>
        </row>
        <row r="7694">
          <cell r="A7694" t="str">
            <v>โรงพยาบาลชุมพวง</v>
          </cell>
        </row>
        <row r="7695">
          <cell r="A7695" t="str">
            <v>โรงพยาบาลประทาย</v>
          </cell>
        </row>
        <row r="7696">
          <cell r="A7696" t="str">
            <v>โรงพยาบาลปักธงชัย</v>
          </cell>
        </row>
        <row r="7697">
          <cell r="A7697" t="str">
            <v>โรงพยาบาลสีคิ้ว</v>
          </cell>
        </row>
        <row r="7698">
          <cell r="A7698" t="str">
            <v>โรงพยาบาลสูงเนิน</v>
          </cell>
        </row>
        <row r="7699">
          <cell r="A7699" t="str">
            <v>โรงพยาบาลแก้งสนามนาง</v>
          </cell>
        </row>
        <row r="7700">
          <cell r="A7700" t="str">
            <v>โรงพยาบาลขามทะเลสอ</v>
          </cell>
        </row>
        <row r="7701">
          <cell r="A7701" t="str">
            <v>โรงพยาบาลขามสะแกแสง</v>
          </cell>
        </row>
        <row r="7702">
          <cell r="A7702" t="str">
            <v>โรงพยาบาลคง</v>
          </cell>
        </row>
        <row r="7703">
          <cell r="A7703" t="str">
            <v>โรงพยาบาลเฉลิมพระเกียรติสมเด็จย่า ๑๐๐ ปี</v>
          </cell>
        </row>
        <row r="7704">
          <cell r="A7704" t="str">
            <v>โรงพยาบาลโนนแดง</v>
          </cell>
        </row>
        <row r="7705">
          <cell r="A7705" t="str">
            <v>โรงพยาบาลโนนไทย</v>
          </cell>
        </row>
        <row r="7706">
          <cell r="A7706" t="str">
            <v>โรงพยาบาลโนนสูง</v>
          </cell>
        </row>
        <row r="7707">
          <cell r="A7707" t="str">
            <v>โรงพยาบาลบ้านเหลื่อม</v>
          </cell>
        </row>
        <row r="7708">
          <cell r="A7708" t="str">
            <v>โรงพยาบาลพระทองคำเฉลิมพระเกียรติ ๘๐ พรรษา</v>
          </cell>
        </row>
        <row r="7709">
          <cell r="A7709" t="str">
            <v>โรงพยาบาลลำทะเมนชัย</v>
          </cell>
        </row>
        <row r="7710">
          <cell r="A7710" t="str">
            <v>โรงพยาบาลวังน้ำเขียว</v>
          </cell>
        </row>
        <row r="7711">
          <cell r="A7711" t="str">
            <v>โรงพยาบาลเสิงสาง</v>
          </cell>
        </row>
        <row r="7712">
          <cell r="A7712" t="str">
            <v>โรงพยาบาลหนองบุญมาก</v>
          </cell>
        </row>
        <row r="7713">
          <cell r="A7713" t="str">
            <v>โรงพยาบาลห้วยแถลง</v>
          </cell>
        </row>
        <row r="7714">
          <cell r="A7714" t="str">
            <v>โรงพยาบาลเฉลิมพระเกียรติ</v>
          </cell>
        </row>
        <row r="7715">
          <cell r="A7715" t="str">
            <v>โรงพยาบาลเทพารักษ์</v>
          </cell>
        </row>
        <row r="7716">
          <cell r="A7716" t="str">
            <v>โรงพยาบาลบัวลาย</v>
          </cell>
        </row>
        <row r="7717">
          <cell r="A7717" t="str">
            <v>โรงพยาบาลสีดา</v>
          </cell>
        </row>
        <row r="7718">
          <cell r="A7718" t="str">
            <v>โรงพยาบาลบุรีรัมย์</v>
          </cell>
        </row>
        <row r="7719">
          <cell r="A7719" t="str">
            <v>โรงพยาบาลนางรอง</v>
          </cell>
        </row>
        <row r="7720">
          <cell r="A7720" t="str">
            <v>โรงพยาบาลประโคนชัย</v>
          </cell>
        </row>
        <row r="7721">
          <cell r="A7721" t="str">
            <v>โรงพยาบาลลำปลายมาศ</v>
          </cell>
        </row>
        <row r="7722">
          <cell r="A7722" t="str">
            <v>โรงพยาบาลสตึก</v>
          </cell>
        </row>
        <row r="7723">
          <cell r="A7723" t="str">
            <v>โรงพยาบาลคูเมือง</v>
          </cell>
        </row>
        <row r="7724">
          <cell r="A7724" t="str">
            <v>โรงพยาบาลพุทไธสง</v>
          </cell>
        </row>
        <row r="7725">
          <cell r="A7725" t="str">
            <v>โรงพยาบาลละหานทราย</v>
          </cell>
        </row>
        <row r="7726">
          <cell r="A7726" t="str">
            <v>โรงพยาบาลกระสัง</v>
          </cell>
        </row>
        <row r="7727">
          <cell r="A7727" t="str">
            <v>โรงพยาบาลเฉลิมพระเกียรติ</v>
          </cell>
        </row>
        <row r="7728">
          <cell r="A7728" t="str">
            <v>โรงพยาบาลชำนิ</v>
          </cell>
        </row>
        <row r="7729">
          <cell r="A7729" t="str">
            <v>โรงพยาบาลนาโพธิ์</v>
          </cell>
        </row>
        <row r="7730">
          <cell r="A7730" t="str">
            <v>โรงพยาบาลโนนดินแดง</v>
          </cell>
        </row>
        <row r="7731">
          <cell r="A7731" t="str">
            <v>โรงพยาบาลโนนสุวรรณ</v>
          </cell>
        </row>
        <row r="7732">
          <cell r="A7732" t="str">
            <v>โรงพยาบาลบ้านกรวด</v>
          </cell>
        </row>
        <row r="7733">
          <cell r="A7733" t="str">
            <v>โรงพยาบาลบ้านด่าน</v>
          </cell>
        </row>
        <row r="7734">
          <cell r="A7734" t="str">
            <v>โรงพยาบาลบ้านใหม่ไชยพจน์</v>
          </cell>
        </row>
        <row r="7735">
          <cell r="A7735" t="str">
            <v>โรงพยาบาลปะคำ</v>
          </cell>
        </row>
        <row r="7736">
          <cell r="A7736" t="str">
            <v>โรงพยาบาลพลับพลาชัย</v>
          </cell>
        </row>
        <row r="7737">
          <cell r="A7737" t="str">
            <v>โรงพยาบาลหนองกี่</v>
          </cell>
        </row>
        <row r="7738">
          <cell r="A7738" t="str">
            <v>โรงพยาบาลหนองหงส์</v>
          </cell>
        </row>
        <row r="7739">
          <cell r="A7739" t="str">
            <v>โรงพยาบาลห้วยราช</v>
          </cell>
        </row>
        <row r="7740">
          <cell r="A7740" t="str">
            <v>โรงพยาบาลแคนดง</v>
          </cell>
        </row>
        <row r="7741">
          <cell r="A7741" t="str">
            <v>โรงพยาบาลสุรินทร์</v>
          </cell>
        </row>
        <row r="7742">
          <cell r="A7742" t="str">
            <v>โรงพยาบาลปราสาท</v>
          </cell>
        </row>
        <row r="7743">
          <cell r="A7743" t="str">
            <v>โรงพยาบาลท่าตูม</v>
          </cell>
        </row>
        <row r="7744">
          <cell r="A7744" t="str">
            <v>โรงพยาบาลรัตนบุรี</v>
          </cell>
        </row>
        <row r="7745">
          <cell r="A7745" t="str">
            <v>โรงพยาบาลศีขรภูมิ</v>
          </cell>
        </row>
        <row r="7746">
          <cell r="A7746" t="str">
            <v>โรงพยาบาลสังขะ</v>
          </cell>
        </row>
        <row r="7747">
          <cell r="A7747" t="str">
            <v>โรงพยาบาลกาบเชิง</v>
          </cell>
        </row>
        <row r="7748">
          <cell r="A7748" t="str">
            <v>โรงพยาบาลจอมพระ</v>
          </cell>
        </row>
        <row r="7749">
          <cell r="A7749" t="str">
            <v>โรงพยาบาลชุมพลบุรี</v>
          </cell>
        </row>
        <row r="7750">
          <cell r="A7750" t="str">
            <v>โรงพยาบาลบัวเชด</v>
          </cell>
        </row>
        <row r="7751">
          <cell r="A7751" t="str">
            <v>โรงพยาบาลพนมดงรักเฉลิมพระเกียรติ ๘๐ พรรษา</v>
          </cell>
        </row>
        <row r="7752">
          <cell r="A7752" t="str">
            <v>โรงพยาบาลลำดวน</v>
          </cell>
        </row>
        <row r="7753">
          <cell r="A7753" t="str">
            <v>โรงพยาบาลศรีณรงค์</v>
          </cell>
        </row>
        <row r="7754">
          <cell r="A7754" t="str">
            <v>โรงพยาบาลสนม</v>
          </cell>
        </row>
        <row r="7755">
          <cell r="A7755" t="str">
            <v>โรงพยาบาลสำโรงทาบ</v>
          </cell>
        </row>
        <row r="7756">
          <cell r="A7756" t="str">
            <v>โรงพยาบาลเขวาสินรินทร์</v>
          </cell>
        </row>
        <row r="7757">
          <cell r="A7757" t="str">
            <v>โรงพยาบาลโนนนารายณ์</v>
          </cell>
        </row>
        <row r="7758">
          <cell r="A7758" t="str">
            <v>โรงพยาบาลส่งเสริมสุขภาพตำบลกวางโจน</v>
          </cell>
        </row>
        <row r="7759">
          <cell r="A7759" t="str">
            <v>โรงพยาบาลส่งเสริมสุขภาพตำบลกะฮาด</v>
          </cell>
        </row>
        <row r="7760">
          <cell r="A7760" t="str">
            <v>โรงพยาบาลส่งเสริมสุขภาพตำบลกุดจอก</v>
          </cell>
        </row>
        <row r="7761">
          <cell r="A7761" t="str">
            <v>โรงพยาบาลส่งเสริมสุขภาพตำบลกุดตุ้ม</v>
          </cell>
        </row>
        <row r="7762">
          <cell r="A7762" t="str">
            <v>โรงพยาบาลส่งเสริมสุขภาพตำบลกุดน้ำใส</v>
          </cell>
        </row>
        <row r="7763">
          <cell r="A7763" t="str">
            <v>โรงพยาบาลส่งเสริมสุขภาพตำบลกุดยม</v>
          </cell>
        </row>
        <row r="7764">
          <cell r="A7764" t="str">
            <v>โรงพยาบาลส่งเสริมสุขภาพตำบลกุดยาง</v>
          </cell>
        </row>
        <row r="7765">
          <cell r="A7765" t="str">
            <v>โรงพยาบาลส่งเสริมสุขภาพตำบลกุดเลาะ</v>
          </cell>
        </row>
        <row r="7766">
          <cell r="A7766" t="str">
            <v>โรงพยาบาลส่งเสริมสุขภาพตำบลเก่าย่าดี</v>
          </cell>
        </row>
        <row r="7767">
          <cell r="A7767" t="str">
            <v>โรงพยาบาลส่งเสริมสุขภาพตำบลแก้งตาดไช</v>
          </cell>
        </row>
        <row r="7768">
          <cell r="A7768" t="str">
            <v>โรงพยาบาลส่งเสริมสุขภาพตำบลโกรกกุลา</v>
          </cell>
        </row>
        <row r="7769">
          <cell r="A7769" t="str">
            <v>โรงพยาบาลส่งเสริมสุขภาพตำบลขามป้อม</v>
          </cell>
        </row>
        <row r="7770">
          <cell r="A7770" t="str">
            <v>โรงพยาบาลส่งเสริมสุขภาพตำบลขี้เหล็ก</v>
          </cell>
        </row>
        <row r="7771">
          <cell r="A7771" t="str">
            <v>โรงพยาบาลส่งเสริมสุขภาพตำบลคลองจันลา</v>
          </cell>
        </row>
        <row r="7772">
          <cell r="A7772" t="str">
            <v>โรงพยาบาลส่งเสริมสุขภาพตำบลคลองไผ่งาม</v>
          </cell>
        </row>
        <row r="7773">
          <cell r="A7773" t="str">
            <v>โรงพยาบาลส่งเสริมสุขภาพตำบลคอนสวรรค์</v>
          </cell>
        </row>
        <row r="7774">
          <cell r="A7774" t="str">
            <v>โรงพยาบาลส่งเสริมสุขภาพตำบลโคกกุง</v>
          </cell>
        </row>
        <row r="7775">
          <cell r="A7775" t="str">
            <v>โรงพยาบาลส่งเสริมสุขภาพตำบลโคกรัง</v>
          </cell>
        </row>
        <row r="7776">
          <cell r="A7776" t="str">
            <v>โรงพยาบาลส่งเสริมสุขภาพตำบลโคกเริงรมย์</v>
          </cell>
        </row>
        <row r="7777">
          <cell r="A7777" t="str">
            <v>โรงพยาบาลส่งเสริมสุขภาพตำบลโคกสะอาด</v>
          </cell>
        </row>
        <row r="7778">
          <cell r="A7778" t="str">
            <v>โรงพยาบาลส่งเสริมสุขภาพตำบลจอมแก้ว</v>
          </cell>
        </row>
        <row r="7779">
          <cell r="A7779" t="str">
            <v>โรงพยาบาลส่งเสริมสุขภาพตำบลช่องสามหมอ</v>
          </cell>
        </row>
        <row r="7780">
          <cell r="A7780" t="str">
            <v>โรงพยาบาลส่งเสริมสุขภาพตำบลช่องสำราญ</v>
          </cell>
        </row>
        <row r="7781">
          <cell r="A7781" t="str">
            <v>โรงพยาบาลส่งเสริมสุขภาพตำบลชีลอง</v>
          </cell>
        </row>
        <row r="7782">
          <cell r="A7782" t="str">
            <v>โรงพยาบาลส่งเสริมสุขภาพตำบลชีวสุทโธ</v>
          </cell>
        </row>
        <row r="7783">
          <cell r="A7783" t="str">
            <v>โรงพยาบาลส่งเสริมสุขภาพตำบลซับมงคล</v>
          </cell>
        </row>
        <row r="7784">
          <cell r="A7784" t="str">
            <v>โรงพยาบาลส่งเสริมสุขภาพตำบลซับสีทอง</v>
          </cell>
        </row>
        <row r="7785">
          <cell r="A7785" t="str">
            <v>โรงพยาบาลส่งเสริมสุขภาพตำบลดงบัง</v>
          </cell>
        </row>
        <row r="7786">
          <cell r="A7786" t="str">
            <v>โรงพยาบาลส่งเสริมสุขภาพตำบลดอนขิงแคง</v>
          </cell>
        </row>
        <row r="7787">
          <cell r="A7787" t="str">
            <v>โรงพยาบาลส่งเสริมสุขภาพตำบลแดงสว่าง</v>
          </cell>
        </row>
        <row r="7788">
          <cell r="A7788" t="str">
            <v>โรงพยาบาลส่งเสริมสุขภาพตำบลตะโกทอง</v>
          </cell>
        </row>
        <row r="7789">
          <cell r="A7789" t="str">
            <v>โรงพยาบาลส่งเสริมสุขภาพตำบลตะลอมไผ่</v>
          </cell>
        </row>
        <row r="7790">
          <cell r="A7790" t="str">
            <v>โรงพยาบาลส่งเสริมสุขภาพตำบลถ้ำแก้ว</v>
          </cell>
        </row>
        <row r="7791">
          <cell r="A7791" t="str">
            <v>โรงพยาบาลส่งเสริมสุขภาพตำบลถ้ำวัวแดง</v>
          </cell>
        </row>
        <row r="7792">
          <cell r="A7792" t="str">
            <v>โรงพยาบาลส่งเสริมสุขภาพตำบลท่ากูบ</v>
          </cell>
        </row>
        <row r="7793">
          <cell r="A7793" t="str">
            <v>โรงพยาบาลส่งเสริมสุขภาพตำบลท่าโป่ง</v>
          </cell>
        </row>
        <row r="7794">
          <cell r="A7794" t="str">
            <v>โรงพยาบาลส่งเสริมสุขภาพตำบลท่ามะไฟหวาน</v>
          </cell>
        </row>
        <row r="7795">
          <cell r="A7795" t="str">
            <v>โรงพยาบาลส่งเสริมสุขภาพตำบลท่าหินโงม</v>
          </cell>
        </row>
        <row r="7796">
          <cell r="A7796" t="str">
            <v>โรงพยาบาลส่งเสริมสุขภาพตำบลทุ่งนาเลา</v>
          </cell>
        </row>
        <row r="7797">
          <cell r="A7797" t="str">
            <v>โรงพยาบาลส่งเสริมสุขภาพตำบลทุ่งพระ</v>
          </cell>
        </row>
        <row r="7798">
          <cell r="A7798" t="str">
            <v>โรงพยาบาลส่งเสริมสุขภาพตำบลทุ่งลุยลาย</v>
          </cell>
        </row>
        <row r="7799">
          <cell r="A7799" t="str">
            <v>โรงพยาบาลส่งเสริมสุขภาพตำบลนาฝาย</v>
          </cell>
        </row>
        <row r="7800">
          <cell r="A7800" t="str">
            <v>โรงพยาบาลส่งเสริมสุขภาพตำบลนาเสียว</v>
          </cell>
        </row>
        <row r="7801">
          <cell r="A7801" t="str">
            <v>โรงพยาบาลส่งเสริมสุขภาพตำบลนาหนองทุ่ม</v>
          </cell>
        </row>
        <row r="7802">
          <cell r="A7802" t="str">
            <v>โรงพยาบาลส่งเสริมสุขภาพตำบลโนนกอก</v>
          </cell>
        </row>
        <row r="7803">
          <cell r="A7803" t="str">
            <v>โรงพยาบาลส่งเสริมสุขภาพตำบลโนนเขวา</v>
          </cell>
        </row>
        <row r="7804">
          <cell r="A7804" t="str">
            <v>โรงพยาบาลส่งเสริมสุขภาพตำบลโนนคูณ</v>
          </cell>
        </row>
        <row r="7805">
          <cell r="A7805" t="str">
            <v>โรงพยาบาลส่งเสริมสุขภาพตำบลโนนงิ้ว</v>
          </cell>
        </row>
        <row r="7806">
          <cell r="A7806" t="str">
            <v>โรงพยาบาลส่งเสริมสุขภาพตำบลโนนจาน</v>
          </cell>
        </row>
        <row r="7807">
          <cell r="A7807" t="str">
            <v>โรงพยาบาลส่งเสริมสุขภาพตำบลโนนทอง</v>
          </cell>
        </row>
        <row r="7808">
          <cell r="A7808" t="str">
            <v>โรงพยาบาลส่งเสริมสุขภาพตำบลโนนสะอาด</v>
          </cell>
        </row>
        <row r="7809">
          <cell r="A7809" t="str">
            <v>โรงพยาบาลส่งเสริมสุขภาพตำบลโนนสะอาด</v>
          </cell>
        </row>
        <row r="7810">
          <cell r="A7810" t="str">
            <v>โรงพยาบาลส่งเสริมสุขภาพตำบลโนนสำราญ</v>
          </cell>
        </row>
        <row r="7811">
          <cell r="A7811" t="str">
            <v>โรงพยาบาลส่งเสริมสุขภาพตำบลโนนเสลา</v>
          </cell>
        </row>
        <row r="7812">
          <cell r="A7812" t="str">
            <v>โรงพยาบาลส่งเสริมสุขภาพตำบลบ้านกุดแคน</v>
          </cell>
        </row>
        <row r="7813">
          <cell r="A7813" t="str">
            <v>โรงพยาบาลส่งเสริมสุขภาพตำบลบ้านกุดชุมแสง</v>
          </cell>
        </row>
        <row r="7814">
          <cell r="A7814" t="str">
            <v>โรงพยาบาลส่งเสริมสุขภาพตำบลบ้านกุดหูลิง</v>
          </cell>
        </row>
        <row r="7815">
          <cell r="A7815" t="str">
            <v>โรงพยาบาลส่งเสริมสุขภาพตำบลบ้านแก้ง</v>
          </cell>
        </row>
        <row r="7816">
          <cell r="A7816" t="str">
            <v>โรงพยาบาลส่งเสริมสุขภาพตำบลบ้านแก้งยาว</v>
          </cell>
        </row>
        <row r="7817">
          <cell r="A7817" t="str">
            <v>โรงพยาบาลส่งเสริมสุขภาพตำบลบ้านขาม</v>
          </cell>
        </row>
        <row r="7818">
          <cell r="A7818" t="str">
            <v>โรงพยาบาลส่งเสริมสุขภาพตำบลบ้านเขาดิน</v>
          </cell>
        </row>
        <row r="7819">
          <cell r="A7819" t="str">
            <v>โรงพยาบาลส่งเสริมสุขภาพตำบลบ้านค่าย</v>
          </cell>
        </row>
        <row r="7820">
          <cell r="A7820" t="str">
            <v>โรงพยาบาลส่งเสริมสุขภาพตำบลบ้านโคกเพชร</v>
          </cell>
        </row>
        <row r="7821">
          <cell r="A7821" t="str">
            <v>โรงพยาบาลส่งเสริมสุขภาพตำบลบ้านโคกมั่งงอย</v>
          </cell>
        </row>
        <row r="7822">
          <cell r="A7822" t="str">
            <v>โรงพยาบาลส่งเสริมสุขภาพตำบลบ้านโคกสูง</v>
          </cell>
        </row>
        <row r="7823">
          <cell r="A7823" t="str">
            <v>โรงพยาบาลส่งเสริมสุขภาพตำบลบ้านเจียง</v>
          </cell>
        </row>
        <row r="7824">
          <cell r="A7824" t="str">
            <v>โรงพยาบาลส่งเสริมสุขภาพตำบลบ้านชวน</v>
          </cell>
        </row>
        <row r="7825">
          <cell r="A7825" t="str">
            <v>โรงพยาบาลส่งเสริมสุขภาพตำบลบ้านซำมูลนาก</v>
          </cell>
        </row>
        <row r="7826">
          <cell r="A7826" t="str">
            <v>โรงพยาบาลส่งเสริมสุขภาพตำบลบ้านเซียมป่าหม้อ</v>
          </cell>
        </row>
        <row r="7827">
          <cell r="A7827" t="str">
            <v>โรงพยาบาลส่งเสริมสุขภาพตำบลบ้านดงกลาง</v>
          </cell>
        </row>
        <row r="7828">
          <cell r="A7828" t="str">
            <v>โรงพยาบาลส่งเสริมสุขภาพตำบลบ้านดอน</v>
          </cell>
        </row>
        <row r="7829">
          <cell r="A7829" t="str">
            <v>โรงพยาบาลส่งเสริมสุขภาพตำบลบ้านเดื่อ</v>
          </cell>
        </row>
        <row r="7830">
          <cell r="A7830" t="str">
            <v>โรงพยาบาลส่งเสริมสุขภาพตำบลบ้านตาเนิน</v>
          </cell>
        </row>
        <row r="7831">
          <cell r="A7831" t="str">
            <v>โรงพยาบาลส่งเสริมสุขภาพตำบลบ้านตาล</v>
          </cell>
        </row>
        <row r="7832">
          <cell r="A7832" t="str">
            <v>โรงพยาบาลส่งเสริมสุขภาพตำบลบ้านเต่า</v>
          </cell>
        </row>
        <row r="7833">
          <cell r="A7833" t="str">
            <v>โรงพยาบาลส่งเสริมสุขภาพตำบลบ้านธาตุ</v>
          </cell>
        </row>
        <row r="7834">
          <cell r="A7834" t="str">
            <v>โรงพยาบาลส่งเสริมสุขภาพตำบลบ้านนาแก</v>
          </cell>
        </row>
        <row r="7835">
          <cell r="A7835" t="str">
            <v>โรงพยาบาลส่งเสริมสุขภาพตำบลบ้านนาเจริญ</v>
          </cell>
        </row>
        <row r="7836">
          <cell r="A7836" t="str">
            <v>โรงพยาบาลส่งเสริมสุขภาพตำบลบ้านนายางกลัก</v>
          </cell>
        </row>
        <row r="7837">
          <cell r="A7837" t="str">
            <v>โรงพยาบาลส่งเสริมสุขภาพตำบลบ้านนาระยะ</v>
          </cell>
        </row>
        <row r="7838">
          <cell r="A7838" t="str">
            <v>โรงพยาบาลส่งเสริมสุขภาพตำบลบ้านนาฮี</v>
          </cell>
        </row>
        <row r="7839">
          <cell r="A7839" t="str">
            <v>โรงพยาบาลส่งเสริมสุขภาพตำบลบ้านโนน</v>
          </cell>
        </row>
        <row r="7840">
          <cell r="A7840" t="str">
            <v>โรงพยาบาลส่งเสริมสุขภาพตำบลบ้านโนนน้อย</v>
          </cell>
        </row>
        <row r="7841">
          <cell r="A7841" t="str">
            <v>โรงพยาบาลส่งเสริมสุขภาพตำบลบ้านโนนศรีสง่า</v>
          </cell>
        </row>
        <row r="7842">
          <cell r="A7842" t="str">
            <v>โรงพยาบาลส่งเสริมสุขภาพตำบลบ้านโนนเหม่า</v>
          </cell>
        </row>
        <row r="7843">
          <cell r="A7843" t="str">
            <v>โรงพยาบาลส่งเสริมสุขภาพตำบลบ้านบัว</v>
          </cell>
        </row>
        <row r="7844">
          <cell r="A7844" t="str">
            <v>โรงพยาบาลส่งเสริมสุขภาพตำบลบ้านบัวพักเกวียน</v>
          </cell>
        </row>
        <row r="7845">
          <cell r="A7845" t="str">
            <v>โรงพยาบาลส่งเสริมสุขภาพตำบลบ้านปากจาบ</v>
          </cell>
        </row>
        <row r="7846">
          <cell r="A7846" t="str">
            <v>โรงพยาบาลส่งเสริมสุขภาพตำบลบ้านเป้า</v>
          </cell>
        </row>
        <row r="7847">
          <cell r="A7847" t="str">
            <v>โรงพยาบาลส่งเสริมสุขภาพตำบลบ้านโป่งนก</v>
          </cell>
        </row>
        <row r="7848">
          <cell r="A7848" t="str">
            <v>โรงพยาบาลส่งเสริมสุขภาพตำบลบ้านฝาย</v>
          </cell>
        </row>
        <row r="7849">
          <cell r="A7849" t="str">
            <v>โรงพยาบาลส่งเสริมสุขภาพตำบลบ้านเพชร</v>
          </cell>
        </row>
        <row r="7850">
          <cell r="A7850" t="str">
            <v>โรงพยาบาลส่งเสริมสุขภาพตำบลบ้านมูลกระบือ</v>
          </cell>
        </row>
        <row r="7851">
          <cell r="A7851" t="str">
            <v>โรงพยาบาลส่งเสริมสุขภาพตำบลบ้านไร่</v>
          </cell>
        </row>
        <row r="7852">
          <cell r="A7852" t="str">
            <v>โรงพยาบาลส่งเสริมสุขภาพตำบลบ้านลาด</v>
          </cell>
        </row>
        <row r="7853">
          <cell r="A7853" t="str">
            <v>โรงพยาบาลส่งเสริมสุขภาพตำบลบ้านลาดชุมพล</v>
          </cell>
        </row>
        <row r="7854">
          <cell r="A7854" t="str">
            <v>โรงพยาบาลส่งเสริมสุขภาพตำบลบ้านเล่า</v>
          </cell>
        </row>
        <row r="7855">
          <cell r="A7855" t="str">
            <v>โรงพยาบาลส่งเสริมสุขภาพตำบลบ้านวังกำแพง</v>
          </cell>
        </row>
        <row r="7856">
          <cell r="A7856" t="str">
            <v>โรงพยาบาลส่งเสริมสุขภาพตำบลบ้านวังใหม่พัฒนา</v>
          </cell>
        </row>
        <row r="7857">
          <cell r="A7857" t="str">
            <v>โรงพยาบาลส่งเสริมสุขภาพตำบลบ้านสารจอดเก่า</v>
          </cell>
        </row>
        <row r="7858">
          <cell r="A7858" t="str">
            <v>โรงพยาบาลส่งเสริมสุขภาพตำบลบ้านโสก</v>
          </cell>
        </row>
        <row r="7859">
          <cell r="A7859" t="str">
            <v>โรงพยาบาลส่งเสริมสุขภาพตำบลบ้านหนองแก</v>
          </cell>
        </row>
        <row r="7860">
          <cell r="A7860" t="str">
            <v>โรงพยาบาลส่งเสริมสุขภาพตำบลบ้านหนองแซง</v>
          </cell>
        </row>
        <row r="7861">
          <cell r="A7861" t="str">
            <v>โรงพยาบาลส่งเสริมสุขภาพตำบลบ้านหนองบัวบาน</v>
          </cell>
        </row>
        <row r="7862">
          <cell r="A7862" t="str">
            <v>โรงพยาบาลส่งเสริมสุขภาพตำบลบ้านหนองบัวพรม</v>
          </cell>
        </row>
        <row r="7863">
          <cell r="A7863" t="str">
            <v>โรงพยาบาลส่งเสริมสุขภาพตำบลบ้านหนองโพนงาม</v>
          </cell>
        </row>
        <row r="7864">
          <cell r="A7864" t="str">
            <v>โรงพยาบาลส่งเสริมสุขภาพตำบลบ้านหนองศาลา</v>
          </cell>
        </row>
        <row r="7865">
          <cell r="A7865" t="str">
            <v>โรงพยาบาลส่งเสริมสุขภาพตำบลบ้านหนองหญ้าโก้ง</v>
          </cell>
        </row>
        <row r="7866">
          <cell r="A7866" t="str">
            <v>โรงพยาบาลส่งเสริมสุขภาพตำบลบ้านหลุบค่าย</v>
          </cell>
        </row>
        <row r="7867">
          <cell r="A7867" t="str">
            <v>โรงพยาบาลส่งเสริมสุขภาพตำบลบ้านหลุบโพธิ์</v>
          </cell>
        </row>
        <row r="7868">
          <cell r="A7868" t="str">
            <v>โรงพยาบาลส่งเสริมสุขภาพตำบลบ้านห้วยคนทา</v>
          </cell>
        </row>
        <row r="7869">
          <cell r="A7869" t="str">
            <v>โรงพยาบาลส่งเสริมสุขภาพตำบลบ้านห้วยน้ำคำ</v>
          </cell>
        </row>
        <row r="7870">
          <cell r="A7870" t="str">
            <v>โรงพยาบาลส่งเสริมสุขภาพตำบลบ้านห้วยบงเหนือ</v>
          </cell>
        </row>
        <row r="7871">
          <cell r="A7871" t="str">
            <v>โรงพยาบาลส่งเสริมสุขภาพตำบลบ้านห้วยยายจิ๋ว</v>
          </cell>
        </row>
        <row r="7872">
          <cell r="A7872" t="str">
            <v>โรงพยาบาลส่งเสริมสุขภาพตำบลบ้านห้วยหัน</v>
          </cell>
        </row>
        <row r="7873">
          <cell r="A7873" t="str">
            <v>โรงพยาบาลส่งเสริมสุขภาพตำบลบ้านหัน</v>
          </cell>
        </row>
        <row r="7874">
          <cell r="A7874" t="str">
            <v>โรงพยาบาลส่งเสริมสุขภาพตำบลบ้านหัวนาคำ</v>
          </cell>
        </row>
        <row r="7875">
          <cell r="A7875" t="str">
            <v>โรงพยาบาลส่งเสริมสุขภาพตำบลบ้านเหมือดแอ่</v>
          </cell>
        </row>
        <row r="7876">
          <cell r="A7876" t="str">
            <v>โรงพยาบาลส่งเสริมสุขภาพตำบลบ้านโหล่น</v>
          </cell>
        </row>
        <row r="7877">
          <cell r="A7877" t="str">
            <v>โรงพยาบาลส่งเสริมสุขภาพตำบลบ้านโอโล</v>
          </cell>
        </row>
        <row r="7878">
          <cell r="A7878" t="str">
            <v>โรงพยาบาลส่งเสริมสุขภาพตำบลบุ่งคล้า</v>
          </cell>
        </row>
        <row r="7879">
          <cell r="A7879" t="str">
            <v>โรงพยาบาลส่งเสริมสุขภาพตำบลบุฉนวน</v>
          </cell>
        </row>
        <row r="7880">
          <cell r="A7880" t="str">
            <v>โรงพยาบาลส่งเสริมสุขภาพตำบลป่าไม้แดง</v>
          </cell>
        </row>
        <row r="7881">
          <cell r="A7881" t="str">
            <v>โรงพยาบาลส่งเสริมสุขภาพตำบลผาเบียด</v>
          </cell>
        </row>
        <row r="7882">
          <cell r="A7882" t="str">
            <v>โรงพยาบาลส่งเสริมสุขภาพตำบลโพนทอง</v>
          </cell>
        </row>
        <row r="7883">
          <cell r="A7883" t="str">
            <v>โรงพยาบาลส่งเสริมสุขภาพตำบลภูดิน</v>
          </cell>
        </row>
        <row r="7884">
          <cell r="A7884" t="str">
            <v>โรงพยาบาลส่งเสริมสุขภาพตำบลยางนาดี</v>
          </cell>
        </row>
        <row r="7885">
          <cell r="A7885" t="str">
            <v>โรงพยาบาลส่งเสริมสุขภาพตำบลยางหวาย</v>
          </cell>
        </row>
        <row r="7886">
          <cell r="A7886" t="str">
            <v>โรงพยาบาลส่งเสริมสุขภาพตำบลรังงาม</v>
          </cell>
        </row>
        <row r="7887">
          <cell r="A7887" t="str">
            <v>โรงพยาบาลส่งเสริมสุขภาพตำบลละหาน</v>
          </cell>
        </row>
        <row r="7888">
          <cell r="A7888" t="str">
            <v>โรงพยาบาลส่งเสริมสุขภาพตำบลลาดใหญ่</v>
          </cell>
        </row>
        <row r="7889">
          <cell r="A7889" t="str">
            <v>โรงพยาบาลส่งเสริมสุขภาพตำบลวังตะเฆ่</v>
          </cell>
        </row>
        <row r="7890">
          <cell r="A7890" t="str">
            <v>โรงพยาบาลส่งเสริมสุขภาพตำบลส้มกบ</v>
          </cell>
        </row>
        <row r="7891">
          <cell r="A7891" t="str">
            <v>โรงพยาบาลส่งเสริมสุขภาพตำบลส้มป่อย</v>
          </cell>
        </row>
        <row r="7892">
          <cell r="A7892" t="str">
            <v>โรงพยาบาลส่งเสริมสุขภาพตำบลสระพัง</v>
          </cell>
        </row>
        <row r="7893">
          <cell r="A7893" t="str">
            <v>โรงพยาบาลส่งเสริมสุขภาพตำบลสระโพนทอง</v>
          </cell>
        </row>
        <row r="7894">
          <cell r="A7894" t="str">
            <v>โรงพยาบาลส่งเสริมสุขภาพตำบลสระสี่เหลี่ยม</v>
          </cell>
        </row>
        <row r="7895">
          <cell r="A7895" t="str">
            <v>โรงพยาบาลส่งเสริมสุขภาพตำบลสามพันตา</v>
          </cell>
        </row>
        <row r="7896">
          <cell r="A7896" t="str">
            <v>โรงพยาบาลส่งเสริมสุขภาพตำบลสามสวน</v>
          </cell>
        </row>
        <row r="7897">
          <cell r="A7897" t="str">
            <v>โรงพยาบาลส่งเสริมสุขภาพตำบลโสกปลาดุก</v>
          </cell>
        </row>
        <row r="7898">
          <cell r="A7898" t="str">
            <v>โรงพยาบาลส่งเสริมสุขภาพตำบลหนองข่า</v>
          </cell>
        </row>
        <row r="7899">
          <cell r="A7899" t="str">
            <v>โรงพยาบาลส่งเสริมสุขภาพตำบลหนองคอนไทย</v>
          </cell>
        </row>
        <row r="7900">
          <cell r="A7900" t="str">
            <v>โรงพยาบาลส่งเสริมสุขภาพตำบลหนองคู</v>
          </cell>
        </row>
        <row r="7901">
          <cell r="A7901" t="str">
            <v>โรงพยาบาลส่งเสริมสุขภาพตำบลหนองฉิม</v>
          </cell>
        </row>
        <row r="7902">
          <cell r="A7902" t="str">
            <v>โรงพยาบาลส่งเสริมสุขภาพตำบลหนองแดง</v>
          </cell>
        </row>
        <row r="7903">
          <cell r="A7903" t="str">
            <v>โรงพยาบาลส่งเสริมสุขภาพตำบลหนองโดน</v>
          </cell>
        </row>
        <row r="7904">
          <cell r="A7904" t="str">
            <v>โรงพยาบาลส่งเสริมสุขภาพตำบลหนองตะเคียน</v>
          </cell>
        </row>
        <row r="7905">
          <cell r="A7905" t="str">
            <v>โรงพยาบาลส่งเสริมสุขภาพตำบลหนองตานา</v>
          </cell>
        </row>
        <row r="7906">
          <cell r="A7906" t="str">
            <v>โรงพยาบาลส่งเสริมสุขภาพตำบลหนองนาแซง</v>
          </cell>
        </row>
        <row r="7907">
          <cell r="A7907" t="str">
            <v>โรงพยาบาลส่งเสริมสุขภาพตำบลหนองบัวขาว</v>
          </cell>
        </row>
        <row r="7908">
          <cell r="A7908" t="str">
            <v>โรงพยาบาลส่งเสริมสุขภาพตำบลหนองบัวน้อย</v>
          </cell>
        </row>
        <row r="7909">
          <cell r="A7909" t="str">
            <v>โรงพยาบาลส่งเสริมสุขภาพตำบลหนองไผ่</v>
          </cell>
        </row>
        <row r="7910">
          <cell r="A7910" t="str">
            <v>โรงพยาบาลส่งเสริมสุขภาพตำบลหนองพวง</v>
          </cell>
        </row>
        <row r="7911">
          <cell r="A7911" t="str">
            <v>โรงพยาบาลส่งเสริมสุขภาพตำบลหนองพีพ่วน</v>
          </cell>
        </row>
        <row r="7912">
          <cell r="A7912" t="str">
            <v>โรงพยาบาลส่งเสริมสุขภาพตำบลหนองแวง</v>
          </cell>
        </row>
        <row r="7913">
          <cell r="A7913" t="str">
            <v>โรงพยาบาลส่งเสริมสุขภาพตำบลหนองสองห้อง</v>
          </cell>
        </row>
        <row r="7914">
          <cell r="A7914" t="str">
            <v>โรงพยาบาลส่งเสริมสุขภาพตำบลหนองสังข์</v>
          </cell>
        </row>
        <row r="7915">
          <cell r="A7915" t="str">
            <v>โรงพยาบาลส่งเสริมสุขภาพตำบลหนองหลอด</v>
          </cell>
        </row>
        <row r="7916">
          <cell r="A7916" t="str">
            <v>โรงพยาบาลส่งเสริมสุขภาพตำบลหนองอีหล่อ</v>
          </cell>
        </row>
        <row r="7917">
          <cell r="A7917" t="str">
            <v>โรงพยาบาลส่งเสริมสุขภาพตำบลหลุบคา</v>
          </cell>
        </row>
        <row r="7918">
          <cell r="A7918" t="str">
            <v>โรงพยาบาลส่งเสริมสุขภาพตำบลห้วยต้อน</v>
          </cell>
        </row>
        <row r="7919">
          <cell r="A7919" t="str">
            <v>โรงพยาบาลส่งเสริมสุขภาพตำบลห้วยยาง</v>
          </cell>
        </row>
        <row r="7920">
          <cell r="A7920" t="str">
            <v>โรงพยาบาลส่งเสริมสุขภาพตำบลห้วยแย้</v>
          </cell>
        </row>
        <row r="7921">
          <cell r="A7921" t="str">
            <v>โรงพยาบาลส่งเสริมสุขภาพตำบลห้วยไร่</v>
          </cell>
        </row>
        <row r="7922">
          <cell r="A7922" t="str">
            <v>โรงพยาบาลส่งเสริมสุขภาพตำบลห้วยหินฝน</v>
          </cell>
        </row>
        <row r="7923">
          <cell r="A7923" t="str">
            <v>โรงพยาบาลส่งเสริมสุขภาพตำบลหัวทะเล</v>
          </cell>
        </row>
        <row r="7924">
          <cell r="A7924" t="str">
            <v>สถานีอนามัยเฉลิมพระเกียรติ 60 พรรษา นวมินทราชินี</v>
          </cell>
        </row>
        <row r="7925">
          <cell r="A7925" t="str">
            <v>โรงพยาบาลส่งเสริมสุขภาพตำบลกระฉอด</v>
          </cell>
        </row>
        <row r="7926">
          <cell r="A7926" t="str">
            <v>โรงพยาบาลส่งเสริมสุขภาพตำบลกระเบื้องนอก</v>
          </cell>
        </row>
        <row r="7927">
          <cell r="A7927" t="str">
            <v>โรงพยาบาลส่งเสริมสุขภาพตำบลกลางดง</v>
          </cell>
        </row>
        <row r="7928">
          <cell r="A7928" t="str">
            <v>โรงพยาบาลส่งเสริมสุขภาพตำบลกอโจด</v>
          </cell>
        </row>
        <row r="7929">
          <cell r="A7929" t="str">
            <v>โรงพยาบาลส่งเสริมสุขภาพตำบลกุดจิก</v>
          </cell>
        </row>
        <row r="7930">
          <cell r="A7930" t="str">
            <v>โรงพยาบาลส่งเสริมสุขภาพตำบลกุดน้อย</v>
          </cell>
        </row>
        <row r="7931">
          <cell r="A7931" t="str">
            <v>โรงพยาบาลส่งเสริมสุขภาพตำบลกุดโบสถ์</v>
          </cell>
        </row>
        <row r="7932">
          <cell r="A7932" t="str">
            <v>โรงพยาบาลส่งเสริมสุขภาพตำบลกุดพิมาน</v>
          </cell>
        </row>
        <row r="7933">
          <cell r="A7933" t="str">
            <v>โรงพยาบาลส่งเสริมสุขภาพตำบลกุดม่วง</v>
          </cell>
        </row>
        <row r="7934">
          <cell r="A7934" t="str">
            <v>โรงพยาบาลส่งเสริมสุขภาพตำบลกุ่มพะยา</v>
          </cell>
        </row>
        <row r="7935">
          <cell r="A7935" t="str">
            <v>โรงพยาบาลส่งเสริมสุขภาพตำบลขนงพระใต้</v>
          </cell>
        </row>
        <row r="7936">
          <cell r="A7936" t="str">
            <v>โรงพยาบาลส่งเสริมสุขภาพตำบลขนงพระเหนือ</v>
          </cell>
        </row>
        <row r="7937">
          <cell r="A7937" t="str">
            <v>โรงพยาบาลส่งเสริมสุขภาพตำบลขนาย</v>
          </cell>
        </row>
        <row r="7938">
          <cell r="A7938" t="str">
            <v>โรงพยาบาลส่งเสริมสุขภาพตำบลขามสมบูรณ์</v>
          </cell>
        </row>
        <row r="7939">
          <cell r="A7939" t="str">
            <v>โรงพยาบาลส่งเสริมสุขภาพตำบลขี้ตุ่น</v>
          </cell>
        </row>
        <row r="7940">
          <cell r="A7940" t="str">
            <v>โรงพยาบาลส่งเสริมสุขภาพตำบลขุนละคร</v>
          </cell>
        </row>
        <row r="7941">
          <cell r="A7941" t="str">
            <v>โรงพยาบาลส่งเสริมสุขภาพตำบลครบุรี</v>
          </cell>
        </row>
        <row r="7942">
          <cell r="A7942" t="str">
            <v>โรงพยาบาลส่งเสริมสุขภาพตำบลคลองกลาง</v>
          </cell>
        </row>
        <row r="7943">
          <cell r="A7943" t="str">
            <v>โรงพยาบาลส่งเสริมสุขภาพตำบลคลองดินดำ</v>
          </cell>
        </row>
        <row r="7944">
          <cell r="A7944" t="str">
            <v>โรงพยาบาลส่งเสริมสุขภาพตำบลคลองตะแบก</v>
          </cell>
        </row>
        <row r="7945">
          <cell r="A7945" t="str">
            <v>โรงพยาบาลส่งเสริมสุขภาพตำบลคลองทุเรียน</v>
          </cell>
        </row>
        <row r="7946">
          <cell r="A7946" t="str">
            <v>โรงพยาบาลส่งเสริมสุขภาพตำบลคลองไผ่</v>
          </cell>
        </row>
        <row r="7947">
          <cell r="A7947" t="str">
            <v>โรงพยาบาลส่งเสริมสุขภาพตำบลคลองม่วง</v>
          </cell>
        </row>
        <row r="7948">
          <cell r="A7948" t="str">
            <v>โรงพยาบาลส่งเสริมสุขภาพตำบลคลองสะท้อน</v>
          </cell>
        </row>
        <row r="7949">
          <cell r="A7949" t="str">
            <v>โรงพยาบาลส่งเสริมสุขภาพตำบลคอกหมู</v>
          </cell>
        </row>
        <row r="7950">
          <cell r="A7950" t="str">
            <v>โรงพยาบาลส่งเสริมสุขภาพตำบลคอนเมือง</v>
          </cell>
        </row>
        <row r="7951">
          <cell r="A7951" t="str">
            <v>โรงพยาบาลส่งเสริมสุขภาพตำบลค้างพลู</v>
          </cell>
        </row>
        <row r="7952">
          <cell r="A7952" t="str">
            <v>โรงพยาบาลส่งเสริมสุขภาพตำบลคึมมะอุ</v>
          </cell>
        </row>
        <row r="7953">
          <cell r="A7953" t="str">
            <v>โรงพยาบาลส่งเสริมสุขภาพตำบลคูขาด</v>
          </cell>
        </row>
        <row r="7954">
          <cell r="A7954" t="str">
            <v>โรงพยาบาลส่งเสริมสุขภาพตำบลคูขาด</v>
          </cell>
        </row>
        <row r="7955">
          <cell r="A7955" t="str">
            <v>โรงพยาบาลส่งเสริมสุขภาพตำบลคูเมือง</v>
          </cell>
        </row>
        <row r="7956">
          <cell r="A7956" t="str">
            <v>โรงพยาบาลส่งเสริมสุขภาพตำบลโคกกระชาย</v>
          </cell>
        </row>
        <row r="7957">
          <cell r="A7957" t="str">
            <v>โรงพยาบาลส่งเสริมสุขภาพตำบลโคกกระชาย</v>
          </cell>
        </row>
        <row r="7958">
          <cell r="A7958" t="str">
            <v>โรงพยาบาลส่งเสริมสุขภาพตำบลโคกกระเบื้อง</v>
          </cell>
        </row>
        <row r="7959">
          <cell r="A7959" t="str">
            <v>โรงพยาบาลส่งเสริมสุขภาพตำบลโคกกลาง</v>
          </cell>
        </row>
        <row r="7960">
          <cell r="A7960" t="str">
            <v>โรงพยาบาลส่งเสริมสุขภาพตำบลโคกแขวน</v>
          </cell>
        </row>
        <row r="7961">
          <cell r="A7961" t="str">
            <v>โรงพยาบาลส่งเสริมสุขภาพตำบลโคกน้อย</v>
          </cell>
        </row>
        <row r="7962">
          <cell r="A7962" t="str">
            <v>โรงพยาบาลส่งเสริมสุขภาพตำบลโคกพระ</v>
          </cell>
        </row>
        <row r="7963">
          <cell r="A7963" t="str">
            <v>โรงพยาบาลส่งเสริมสุขภาพตำบลโคกพะงาด</v>
          </cell>
        </row>
        <row r="7964">
          <cell r="A7964" t="str">
            <v>โรงพยาบาลส่งเสริมสุขภาพตำบลโคกมะกอก</v>
          </cell>
        </row>
        <row r="7965">
          <cell r="A7965" t="str">
            <v>โรงพยาบาลส่งเสริมสุขภาพตำบลโคกไม้ตาย</v>
          </cell>
        </row>
        <row r="7966">
          <cell r="A7966" t="str">
            <v>โรงพยาบาลส่งเสริมสุขภาพตำบลโคกสะอาด</v>
          </cell>
        </row>
        <row r="7967">
          <cell r="A7967" t="str">
            <v>โรงพยาบาลส่งเสริมสุขภาพตำบลโคกสี</v>
          </cell>
        </row>
        <row r="7968">
          <cell r="A7968" t="str">
            <v>โรงพยาบาลส่งเสริมสุขภาพตำบลโคกสี</v>
          </cell>
        </row>
        <row r="7969">
          <cell r="A7969" t="str">
            <v>โรงพยาบาลส่งเสริมสุขภาพตำบลโคกสูง</v>
          </cell>
        </row>
        <row r="7970">
          <cell r="A7970" t="str">
            <v>โรงพยาบาลส่งเสริมสุขภาพตำบลโคกหินช้าง</v>
          </cell>
        </row>
        <row r="7971">
          <cell r="A7971" t="str">
            <v>โรงพยาบาลส่งเสริมสุขภาพตำบลโค้งยาง</v>
          </cell>
        </row>
        <row r="7972">
          <cell r="A7972" t="str">
            <v>โรงพยาบาลส่งเสริมสุขภาพตำบลงิ้ว</v>
          </cell>
        </row>
        <row r="7973">
          <cell r="A7973" t="str">
            <v>โรงพยาบาลส่งเสริมสุขภาพตำบลจระเข้หิน</v>
          </cell>
        </row>
        <row r="7974">
          <cell r="A7974" t="str">
            <v>โรงพยาบาลส่งเสริมสุขภาพตำบลจารย์ตำรา</v>
          </cell>
        </row>
        <row r="7975">
          <cell r="A7975" t="str">
            <v>โรงพยาบาลส่งเสริมสุขภาพตำบลเฉลียงใหญ่</v>
          </cell>
        </row>
        <row r="7976">
          <cell r="A7976" t="str">
            <v>โรงพยาบาลส่งเสริมสุขภาพตำบลช่องแมว</v>
          </cell>
        </row>
        <row r="7977">
          <cell r="A7977" t="str">
            <v>โรงพยาบาลส่งเสริมสุขภาพตำบลช่อระกา</v>
          </cell>
        </row>
        <row r="7978">
          <cell r="A7978" t="str">
            <v>โรงพยาบาลส่งเสริมสุขภาพตำบลชีวาน</v>
          </cell>
        </row>
        <row r="7979">
          <cell r="A7979" t="str">
            <v>โรงพยาบาลส่งเสริมสุขภาพตำบลชีวึก</v>
          </cell>
        </row>
        <row r="7980">
          <cell r="A7980" t="str">
            <v>โรงพยาบาลส่งเสริมสุขภาพตำบลเชียงสา</v>
          </cell>
        </row>
        <row r="7981">
          <cell r="A7981" t="str">
            <v>โรงพยาบาลส่งเสริมสุขภาพตำบลไชยมงคล</v>
          </cell>
        </row>
        <row r="7982">
          <cell r="A7982" t="str">
            <v>โรงพยาบาลส่งเสริมสุขภาพตำบลซับก้านเหลือง</v>
          </cell>
        </row>
        <row r="7983">
          <cell r="A7983" t="str">
            <v>โรงพยาบาลส่งเสริมสุขภาพตำบลซับตะคร้อ</v>
          </cell>
        </row>
        <row r="7984">
          <cell r="A7984" t="str">
            <v>โรงพยาบาลส่งเสริมสุขภาพตำบลซับน้อย</v>
          </cell>
        </row>
        <row r="7985">
          <cell r="A7985" t="str">
            <v>โรงพยาบาลส่งเสริมสุขภาพตำบลซับพลู</v>
          </cell>
        </row>
        <row r="7986">
          <cell r="A7986" t="str">
            <v>โรงพยาบาลส่งเสริมสุขภาพตำบลซับพลู</v>
          </cell>
        </row>
        <row r="7987">
          <cell r="A7987" t="str">
            <v>โรงพยาบาลส่งเสริมสุขภาพตำบลซับระวิง</v>
          </cell>
        </row>
        <row r="7988">
          <cell r="A7988" t="str">
            <v>โรงพยาบาลส่งเสริมสุขภาพตำบลซ่าเลือด</v>
          </cell>
        </row>
        <row r="7989">
          <cell r="A7989" t="str">
            <v>โรงพยาบาลส่งเสริมสุขภาพตำบลดงน้อย</v>
          </cell>
        </row>
        <row r="7990">
          <cell r="A7990" t="str">
            <v>โรงพยาบาลส่งเสริมสุขภาพตำบลดงบัง</v>
          </cell>
        </row>
        <row r="7991">
          <cell r="A7991" t="str">
            <v>โรงพยาบาลส่งเสริมสุขภาพตำบลดงพลอง</v>
          </cell>
        </row>
        <row r="7992">
          <cell r="A7992" t="str">
            <v>โรงพยาบาลส่งเสริมสุขภาพตำบลดงหลบ</v>
          </cell>
        </row>
        <row r="7993">
          <cell r="A7993" t="str">
            <v>โรงพยาบาลส่งเสริมสุขภาพตำบลดงใหญ่</v>
          </cell>
        </row>
        <row r="7994">
          <cell r="A7994" t="str">
            <v>โรงพยาบาลส่งเสริมสุขภาพตำบลดอนแขวน</v>
          </cell>
        </row>
        <row r="7995">
          <cell r="A7995" t="str">
            <v>โรงพยาบาลส่งเสริมสุขภาพตำบลดอนคนทา</v>
          </cell>
        </row>
        <row r="7996">
          <cell r="A7996" t="str">
            <v>โรงพยาบาลส่งเสริมสุขภาพตำบลดอนชมพู</v>
          </cell>
        </row>
        <row r="7997">
          <cell r="A7997" t="str">
            <v>โรงพยาบาลส่งเสริมสุขภาพตำบลดอนชุมช้าง</v>
          </cell>
        </row>
        <row r="7998">
          <cell r="A7998" t="str">
            <v>โรงพยาบาลส่งเสริมสุขภาพตำบลดอนท้าว</v>
          </cell>
        </row>
        <row r="7999">
          <cell r="A7999" t="str">
            <v>โรงพยาบาลส่งเสริมสุขภาพตำบลดอนป่าโอบ</v>
          </cell>
        </row>
        <row r="8000">
          <cell r="A8000" t="str">
            <v>โรงพยาบาลส่งเสริมสุขภาพตำบลดอนยาวน้อย</v>
          </cell>
        </row>
        <row r="8001">
          <cell r="A8001" t="str">
            <v>โรงพยาบาลส่งเสริมสุขภาพตำบลดอนยาวใหญ่</v>
          </cell>
        </row>
        <row r="8002">
          <cell r="A8002" t="str">
            <v>โรงพยาบาลส่งเสริมสุขภาพตำบลดอนแสนสุข</v>
          </cell>
        </row>
        <row r="8003">
          <cell r="A8003" t="str">
            <v>โรงพยาบาลส่งเสริมสุขภาพตำบลดอนใหญ่</v>
          </cell>
        </row>
        <row r="8004">
          <cell r="A8004" t="str">
            <v>โรงพยาบาลส่งเสริมสุขภาพตำบลด่านเกวียน</v>
          </cell>
        </row>
        <row r="8005">
          <cell r="A8005" t="str">
            <v>โรงพยาบาลส่งเสริมสุขภาพตำบลด่านจาก</v>
          </cell>
        </row>
        <row r="8006">
          <cell r="A8006" t="str">
            <v>โรงพยาบาลส่งเสริมสุขภาพตำบลด่านนอก</v>
          </cell>
        </row>
        <row r="8007">
          <cell r="A8007" t="str">
            <v>โรงพยาบาลส่งเสริมสุขภาพตำบลตลาดแค</v>
          </cell>
        </row>
        <row r="8008">
          <cell r="A8008" t="str">
            <v>โรงพยาบาลส่งเสริมสุขภาพตำบลตลาดไทร</v>
          </cell>
        </row>
        <row r="8009">
          <cell r="A8009" t="str">
            <v>โรงพยาบาลส่งเสริมสุขภาพตำบลตลิ่งชัน</v>
          </cell>
        </row>
        <row r="8010">
          <cell r="A8010" t="str">
            <v>โรงพยาบาลส่งเสริมสุขภาพตำบลตลุกพลวง</v>
          </cell>
        </row>
        <row r="8011">
          <cell r="A8011" t="str">
            <v>โรงพยาบาลส่งเสริมสุขภาพตำบลตะโก</v>
          </cell>
        </row>
        <row r="8012">
          <cell r="A8012" t="str">
            <v>โรงพยาบาลส่งเสริมสุขภาพตำบลตะขบ</v>
          </cell>
        </row>
        <row r="8013">
          <cell r="A8013" t="str">
            <v>โรงพยาบาลส่งเสริมสุขภาพตำบลตะคร้อ</v>
          </cell>
        </row>
        <row r="8014">
          <cell r="A8014" t="str">
            <v>โรงพยาบาลส่งเสริมสุขภาพตำบลตะคุ</v>
          </cell>
        </row>
        <row r="8015">
          <cell r="A8015" t="str">
            <v>โรงพยาบาลส่งเสริมสุขภาพตำบลตะเคียน</v>
          </cell>
        </row>
        <row r="8016">
          <cell r="A8016" t="str">
            <v>โรงพยาบาลส่งเสริมสุขภาพตำบลตาจง</v>
          </cell>
        </row>
        <row r="8017">
          <cell r="A8017" t="str">
            <v>โรงพยาบาลส่งเสริมสุขภาพตำบลตาจั่น</v>
          </cell>
        </row>
        <row r="8018">
          <cell r="A8018" t="str">
            <v>โรงพยาบาลส่งเสริมสุขภาพตำบลตูมใหญ่</v>
          </cell>
        </row>
        <row r="8019">
          <cell r="A8019" t="str">
            <v>โรงพยาบาลส่งเสริมสุขภาพตำบลโตนด</v>
          </cell>
        </row>
        <row r="8020">
          <cell r="A8020" t="str">
            <v>โรงพยาบาลส่งเสริมสุขภาพตำบลโตนด</v>
          </cell>
        </row>
        <row r="8021">
          <cell r="A8021" t="str">
            <v>โรงพยาบาลส่งเสริมสุขภาพตำบลถนนโพธิ์</v>
          </cell>
        </row>
        <row r="8022">
          <cell r="A8022" t="str">
            <v>โรงพยาบาลส่งเสริมสุขภาพตำบลทองหลางน้อย</v>
          </cell>
        </row>
        <row r="8023">
          <cell r="A8023" t="str">
            <v>โรงพยาบาลส่งเสริมสุขภาพตำบลทับสวาย</v>
          </cell>
        </row>
        <row r="8024">
          <cell r="A8024" t="str">
            <v>โรงพยาบาลส่งเสริมสุขภาพตำบลทัพรั้ง</v>
          </cell>
        </row>
        <row r="8025">
          <cell r="A8025" t="str">
            <v>โรงพยาบาลส่งเสริมสุขภาพตำบลท่ากระทุ่ม</v>
          </cell>
        </row>
        <row r="8026">
          <cell r="A8026" t="str">
            <v>โรงพยาบาลส่งเสริมสุขภาพตำบลท่าช้าง</v>
          </cell>
        </row>
        <row r="8027">
          <cell r="A8027" t="str">
            <v>โรงพยาบาลส่งเสริมสุขภาพตำบลท่าเยี่ยม</v>
          </cell>
        </row>
        <row r="8028">
          <cell r="A8028" t="str">
            <v>โรงพยาบาลส่งเสริมสุขภาพตำบลท่าลาด</v>
          </cell>
        </row>
        <row r="8029">
          <cell r="A8029" t="str">
            <v>โรงพยาบาลส่งเสริมสุขภาพตำบลท่าลาดขาว</v>
          </cell>
        </row>
        <row r="8030">
          <cell r="A8030" t="str">
            <v>โรงพยาบาลส่งเสริมสุขภาพตำบลท่าลี่</v>
          </cell>
        </row>
        <row r="8031">
          <cell r="A8031" t="str">
            <v>โรงพยาบาลส่งเสริมสุขภาพตำบลท่าวังไทร</v>
          </cell>
        </row>
        <row r="8032">
          <cell r="A8032" t="str">
            <v>โรงพยาบาลส่งเสริมสุขภาพตำบลท่าหลวง</v>
          </cell>
        </row>
        <row r="8033">
          <cell r="A8033" t="str">
            <v>โรงพยาบาลส่งเสริมสุขภาพตำบลท่าอ่าง</v>
          </cell>
        </row>
        <row r="8034">
          <cell r="A8034" t="str">
            <v>โรงพยาบาลส่งเสริมสุขภาพตำบลทำนบพัฒนา</v>
          </cell>
        </row>
        <row r="8035">
          <cell r="A8035" t="str">
            <v>โรงพยาบาลส่งเสริมสุขภาพตำบลทุ่งกระโดน</v>
          </cell>
        </row>
        <row r="8036">
          <cell r="A8036" t="str">
            <v>โรงพยาบาลส่งเสริมสุขภาพตำบลไทยสามัคคี</v>
          </cell>
        </row>
        <row r="8037">
          <cell r="A8037" t="str">
            <v>โรงพยาบาลส่งเสริมสุขภาพตำบลนกออก</v>
          </cell>
        </row>
        <row r="8038">
          <cell r="A8038" t="str">
            <v>โรงพยาบาลส่งเสริมสุขภาพตำบลนางเหริญ</v>
          </cell>
        </row>
        <row r="8039">
          <cell r="A8039" t="str">
            <v>โรงพยาบาลส่งเสริมสุขภาพตำบลนาตาวงษ์</v>
          </cell>
        </row>
        <row r="8040">
          <cell r="A8040" t="str">
            <v>โรงพยาบาลส่งเสริมสุขภาพตำบลนาราก</v>
          </cell>
        </row>
        <row r="8041">
          <cell r="A8041" t="str">
            <v>โรงพยาบาลส่งเสริมสุขภาพตำบลนาราดพัฒนา</v>
          </cell>
        </row>
        <row r="8042">
          <cell r="A8042" t="str">
            <v>โรงพยาบาลส่งเสริมสุขภาพตำบลนาใหญ่</v>
          </cell>
        </row>
        <row r="8043">
          <cell r="A8043" t="str">
            <v>โรงพยาบาลส่งเสริมสุขภาพตำบลน้ำซับ</v>
          </cell>
        </row>
        <row r="8044">
          <cell r="A8044" t="str">
            <v>โรงพยาบาลส่งเสริมสุขภาพตำบลนิคมสร้างตนเอง 1</v>
          </cell>
        </row>
        <row r="8045">
          <cell r="A8045" t="str">
            <v>โรงพยาบาลส่งเสริมสุขภาพตำบลนิคมสร้างตนเอง 2</v>
          </cell>
        </row>
        <row r="8046">
          <cell r="A8046" t="str">
            <v>โรงพยาบาลส่งเสริมสุขภาพตำบลโนนกระโดน</v>
          </cell>
        </row>
        <row r="8047">
          <cell r="A8047" t="str">
            <v>โรงพยาบาลส่งเสริมสุขภาพตำบลโนนกลาง</v>
          </cell>
        </row>
        <row r="8048">
          <cell r="A8048" t="str">
            <v>โรงพยาบาลส่งเสริมสุขภาพตำบลโนนกอก</v>
          </cell>
        </row>
        <row r="8049">
          <cell r="A8049" t="str">
            <v>โรงพยาบาลส่งเสริมสุขภาพตำบลโนนค่า</v>
          </cell>
        </row>
        <row r="8050">
          <cell r="A8050" t="str">
            <v>โรงพยาบาลส่งเสริมสุขภาพตำบลโนนจาน</v>
          </cell>
        </row>
        <row r="8051">
          <cell r="A8051" t="str">
            <v>โรงพยาบาลส่งเสริมสุขภาพตำบลโนนตาเถร</v>
          </cell>
        </row>
        <row r="8052">
          <cell r="A8052" t="str">
            <v>โรงพยาบาลส่งเสริมสุขภาพตำบลโนนเต็ง</v>
          </cell>
        </row>
        <row r="8053">
          <cell r="A8053" t="str">
            <v>โรงพยาบาลส่งเสริมสุขภาพตำบลโนนทอง</v>
          </cell>
        </row>
        <row r="8054">
          <cell r="A8054" t="str">
            <v>โรงพยาบาลส่งเสริมสุขภาพตำบลโนนทองหลาง</v>
          </cell>
        </row>
        <row r="8055">
          <cell r="A8055" t="str">
            <v>โรงพยาบาลส่งเสริมสุขภาพตำบลโนนประดู่</v>
          </cell>
        </row>
        <row r="8056">
          <cell r="A8056" t="str">
            <v>โรงพยาบาลส่งเสริมสุขภาพตำบลโนนไผ่ล้อม</v>
          </cell>
        </row>
        <row r="8057">
          <cell r="A8057" t="str">
            <v>โรงพยาบาลส่งเสริมสุขภาพตำบลโนนฝรั่ง</v>
          </cell>
        </row>
        <row r="8058">
          <cell r="A8058" t="str">
            <v>โรงพยาบาลส่งเสริมสุขภาพตำบลโนนพุทรา</v>
          </cell>
        </row>
        <row r="8059">
          <cell r="A8059" t="str">
            <v>โรงพยาบาลส่งเสริมสุขภาพตำบลโนนเมือง</v>
          </cell>
        </row>
        <row r="8060">
          <cell r="A8060" t="str">
            <v>โรงพยาบาลส่งเสริมสุขภาพตำบลโนนเมืองพัฒนา</v>
          </cell>
        </row>
        <row r="8061">
          <cell r="A8061" t="str">
            <v>โรงพยาบาลส่งเสริมสุขภาพตำบลโนนระเวียง</v>
          </cell>
        </row>
        <row r="8062">
          <cell r="A8062" t="str">
            <v>โรงพยาบาลส่งเสริมสุขภาพตำบลโนนรัง</v>
          </cell>
        </row>
        <row r="8063">
          <cell r="A8063" t="str">
            <v>โรงพยาบาลส่งเสริมสุขภาพตำบลโนนสาวเอ้</v>
          </cell>
        </row>
        <row r="8064">
          <cell r="A8064" t="str">
            <v>โรงพยาบาลส่งเสริมสุขภาพตำบลโนนสำราญ</v>
          </cell>
        </row>
        <row r="8065">
          <cell r="A8065" t="str">
            <v>โรงพยาบาลส่งเสริมสุขภาพตำบลโนนเสลา</v>
          </cell>
        </row>
        <row r="8066">
          <cell r="A8066" t="str">
            <v>โรงพยาบาลส่งเสริมสุขภาพตำบลบ่อทอง</v>
          </cell>
        </row>
        <row r="8067">
          <cell r="A8067" t="str">
            <v>โรงพยาบาลส่งเสริมสุขภาพตำบลบะใหญ่</v>
          </cell>
        </row>
        <row r="8068">
          <cell r="A8068" t="str">
            <v>โรงพยาบาลส่งเสริมสุขภาพตำบลบัวลาย</v>
          </cell>
        </row>
        <row r="8069">
          <cell r="A8069" t="str">
            <v>โรงพยาบาลส่งเสริมสุขภาพตำบลบ้านกรูด</v>
          </cell>
        </row>
        <row r="8070">
          <cell r="A8070" t="str">
            <v>โรงพยาบาลส่งเสริมสุขภาพตำบลบ้านเขว้า</v>
          </cell>
        </row>
        <row r="8071">
          <cell r="A8071" t="str">
            <v>โรงพยาบาลส่งเสริมสุขภาพตำบลบ้านโคก</v>
          </cell>
        </row>
        <row r="8072">
          <cell r="A8072" t="str">
            <v>โรงพยาบาลส่งเสริมสุขภาพตำบลบ้านโจด</v>
          </cell>
        </row>
        <row r="8073">
          <cell r="A8073" t="str">
            <v>โรงพยาบาลส่งเสริมสุขภาพตำบลบ้านซึม</v>
          </cell>
        </row>
        <row r="8074">
          <cell r="A8074" t="str">
            <v>โรงพยาบาลส่งเสริมสุขภาพตำบลบ้านดู่</v>
          </cell>
        </row>
        <row r="8075">
          <cell r="A8075" t="str">
            <v>โรงพยาบาลส่งเสริมสุขภาพตำบลบ้านเตย</v>
          </cell>
        </row>
        <row r="8076">
          <cell r="A8076" t="str">
            <v>โรงพยาบาลส่งเสริมสุขภาพตำบลบ้านบุ</v>
          </cell>
        </row>
        <row r="8077">
          <cell r="A8077" t="str">
            <v>โรงพยาบาลส่งเสริมสุขภาพตำบลบ้านประทาย</v>
          </cell>
        </row>
        <row r="8078">
          <cell r="A8078" t="str">
            <v>โรงพยาบาลส่งเสริมสุขภาพตำบลบ้านปรางค์</v>
          </cell>
        </row>
        <row r="8079">
          <cell r="A8079" t="str">
            <v>โรงพยาบาลส่งเสริมสุขภาพตำบลบ้านแปรง</v>
          </cell>
        </row>
        <row r="8080">
          <cell r="A8080" t="str">
            <v>โรงพยาบาลส่งเสริมสุขภาพตำบลบ้านพระ</v>
          </cell>
        </row>
        <row r="8081">
          <cell r="A8081" t="str">
            <v>โรงพยาบาลส่งเสริมสุขภาพตำบลบ้านพระ</v>
          </cell>
        </row>
        <row r="8082">
          <cell r="A8082" t="str">
            <v>โรงพยาบาลส่งเสริมสุขภาพตำบลบ้านพระ</v>
          </cell>
        </row>
        <row r="8083">
          <cell r="A8083" t="str">
            <v>โรงพยาบาลส่งเสริมสุขภาพตำบลบ้านพร้าว</v>
          </cell>
        </row>
        <row r="8084">
          <cell r="A8084" t="str">
            <v>โรงพยาบาลส่งเสริมสุขภาพตำบลบ้านเพชร</v>
          </cell>
        </row>
        <row r="8085">
          <cell r="A8085" t="str">
            <v>โรงพยาบาลส่งเสริมสุขภาพตำบลบ้านไพ</v>
          </cell>
        </row>
        <row r="8086">
          <cell r="A8086" t="str">
            <v>โรงพยาบาลส่งเสริมสุขภาพตำบลบ้านยาง</v>
          </cell>
        </row>
        <row r="8087">
          <cell r="A8087" t="str">
            <v>โรงพยาบาลส่งเสริมสุขภาพตำบลบ้านวัง</v>
          </cell>
        </row>
        <row r="8088">
          <cell r="A8088" t="str">
            <v>โรงพยาบาลส่งเสริมสุขภาพตำบลบ้านวัด</v>
          </cell>
        </row>
        <row r="8089">
          <cell r="A8089" t="str">
            <v>โรงพยาบาลส่งเสริมสุขภาพตำบลบ้านโสง</v>
          </cell>
        </row>
        <row r="8090">
          <cell r="A8090" t="str">
            <v>โรงพยาบาลส่งเสริมสุขภาพตำบลบ้านหนองตะครอง</v>
          </cell>
        </row>
        <row r="8091">
          <cell r="A8091" t="str">
            <v>โรงพยาบาลส่งเสริมสุขภาพตำบลบ้านหนองโบสถ์</v>
          </cell>
        </row>
        <row r="8092">
          <cell r="A8092" t="str">
            <v>โรงพยาบาลส่งเสริมสุขภาพตำบลบ้านหนองปลิง</v>
          </cell>
        </row>
        <row r="8093">
          <cell r="A8093" t="str">
            <v>โรงพยาบาลส่งเสริมสุขภาพตำบลบ้านหัน</v>
          </cell>
        </row>
        <row r="8094">
          <cell r="A8094" t="str">
            <v>โรงพยาบาลส่งเสริมสุขภาพตำบลบ้านเหล่า</v>
          </cell>
        </row>
        <row r="8095">
          <cell r="A8095" t="str">
            <v>โรงพยาบาลส่งเสริมสุขภาพตำบลบ้านใหญ่</v>
          </cell>
        </row>
        <row r="8096">
          <cell r="A8096" t="str">
            <v>โรงพยาบาลส่งเสริมสุขภาพตำบลบ้านใหม่</v>
          </cell>
        </row>
        <row r="8097">
          <cell r="A8097" t="str">
            <v>โรงพยาบาลส่งเสริมสุขภาพตำบลบ้านใหม่กลอ</v>
          </cell>
        </row>
        <row r="8098">
          <cell r="A8098" t="str">
            <v>โรงพยาบาลส่งเสริมสุขภาพตำบลบึงปรือ</v>
          </cell>
        </row>
        <row r="8099">
          <cell r="A8099" t="str">
            <v>โรงพยาบาลส่งเสริมสุขภาพตำบลบึงอ้อ</v>
          </cell>
        </row>
        <row r="8100">
          <cell r="A8100" t="str">
            <v>โรงพยาบาลส่งเสริมสุขภาพตำบลบุกระโทก</v>
          </cell>
        </row>
        <row r="8101">
          <cell r="A8101" t="str">
            <v>โรงพยาบาลส่งเสริมสุขภาพตำบลบุเจ้าคุณ</v>
          </cell>
        </row>
        <row r="8102">
          <cell r="A8102" t="str">
            <v>โรงพยาบาลส่งเสริมสุขภาพตำบลบุสมอ</v>
          </cell>
        </row>
        <row r="8103">
          <cell r="A8103" t="str">
            <v>โรงพยาบาลส่งเสริมสุขภาพตำบลปฏิรูปที่ดิน</v>
          </cell>
        </row>
        <row r="8104">
          <cell r="A8104" t="str">
            <v>โรงพยาบาลส่งเสริมสุขภาพตำบลประดู่</v>
          </cell>
        </row>
        <row r="8105">
          <cell r="A8105" t="str">
            <v>โรงพยาบาลส่งเสริมสุขภาพตำบลประสุข</v>
          </cell>
        </row>
        <row r="8106">
          <cell r="A8106" t="str">
            <v>โรงพยาบาลส่งเสริมสุขภาพตำบลปลายดาบ</v>
          </cell>
        </row>
        <row r="8107">
          <cell r="A8107" t="str">
            <v>โรงพยาบาลส่งเสริมสุขภาพตำบลปลายราง</v>
          </cell>
        </row>
        <row r="8108">
          <cell r="A8108" t="str">
            <v>โรงพยาบาลส่งเสริมสุขภาพตำบลปอปิด</v>
          </cell>
        </row>
        <row r="8109">
          <cell r="A8109" t="str">
            <v>โรงพยาบาลส่งเสริมสุขภาพตำบลปางละกอ</v>
          </cell>
        </row>
        <row r="8110">
          <cell r="A8110" t="str">
            <v>โรงพยาบาลส่งเสริมสุขภาพตำบลโป่งแดง</v>
          </cell>
        </row>
        <row r="8111">
          <cell r="A8111" t="str">
            <v>โรงพยาบาลส่งเสริมสุขภาพตำบลไผ่นกเขา</v>
          </cell>
        </row>
        <row r="8112">
          <cell r="A8112" t="str">
            <v>โรงพยาบาลส่งเสริมสุขภาพตำบลพระพุทธ</v>
          </cell>
        </row>
        <row r="8113">
          <cell r="A8113" t="str">
            <v>โรงพยาบาลส่งเสริมสุขภาพตำบลพระเพลิง</v>
          </cell>
        </row>
        <row r="8114">
          <cell r="A8114" t="str">
            <v>โรงพยาบาลส่งเสริมสุขภาพตำบลพลกรัง</v>
          </cell>
        </row>
        <row r="8115">
          <cell r="A8115" t="str">
            <v>โรงพยาบาลส่งเสริมสุขภาพตำบลพลสงคราม</v>
          </cell>
        </row>
        <row r="8116">
          <cell r="A8116" t="str">
            <v>โรงพยาบาลส่งเสริมสุขภาพตำบลพลับพลา</v>
          </cell>
        </row>
        <row r="8117">
          <cell r="A8117" t="str">
            <v>โรงพยาบาลส่งเสริมสุขภาพตำบลพะโค</v>
          </cell>
        </row>
        <row r="8118">
          <cell r="A8118" t="str">
            <v>โรงพยาบาลส่งเสริมสุขภาพตำบลพะงาด</v>
          </cell>
        </row>
        <row r="8119">
          <cell r="A8119" t="str">
            <v>โรงพยาบาลส่งเสริมสุขภาพตำบลพังเทียม</v>
          </cell>
        </row>
        <row r="8120">
          <cell r="A8120" t="str">
            <v>โรงพยาบาลส่งเสริมสุขภาพตำบลพันชนะ</v>
          </cell>
        </row>
        <row r="8121">
          <cell r="A8121" t="str">
            <v>โรงพยาบาลส่งเสริมสุขภาพตำบลพันดุง</v>
          </cell>
        </row>
        <row r="8122">
          <cell r="A8122" t="str">
            <v>โรงพยาบาลส่งเสริมสุขภาพตำบลพุดซา</v>
          </cell>
        </row>
        <row r="8123">
          <cell r="A8123" t="str">
            <v>โรงพยาบาลส่งเสริมสุขภาพตำบลโพนทอง</v>
          </cell>
        </row>
        <row r="8124">
          <cell r="A8124" t="str">
            <v>โรงพยาบาลส่งเสริมสุขภาพตำบลโพนสูง</v>
          </cell>
        </row>
        <row r="8125">
          <cell r="A8125" t="str">
            <v>โรงพยาบาลส่งเสริมสุขภาพตำบลไพล</v>
          </cell>
        </row>
        <row r="8126">
          <cell r="A8126" t="str">
            <v>โรงพยาบาลส่งเสริมสุขภาพตำบลมะกอก</v>
          </cell>
        </row>
        <row r="8127">
          <cell r="A8127" t="str">
            <v>โรงพยาบาลส่งเสริมสุขภาพตำบลมะเกลือเก่า</v>
          </cell>
        </row>
        <row r="8128">
          <cell r="A8128" t="str">
            <v>โรงพยาบาลส่งเสริมสุขภาพตำบลมะเกลือใหม่</v>
          </cell>
        </row>
        <row r="8129">
          <cell r="A8129" t="str">
            <v>โรงพยาบาลส่งเสริมสุขภาพตำบลมะค่า</v>
          </cell>
        </row>
        <row r="8130">
          <cell r="A8130" t="str">
            <v>โรงพยาบาลส่งเสริมสุขภาพตำบลมะค่า</v>
          </cell>
        </row>
        <row r="8131">
          <cell r="A8131" t="str">
            <v>โรงพยาบาลส่งเสริมสุขภาพตำบลมะค่าระเว</v>
          </cell>
        </row>
        <row r="8132">
          <cell r="A8132" t="str">
            <v>โรงพยาบาลส่งเสริมสุขภาพตำบลมะดัน</v>
          </cell>
        </row>
        <row r="8133">
          <cell r="A8133" t="str">
            <v>โรงพยาบาลส่งเสริมสุขภาพตำบลมะรุม</v>
          </cell>
        </row>
        <row r="8134">
          <cell r="A8134" t="str">
            <v>โรงพยาบาลส่งเสริมสุขภาพตำบลมะเริงน้อย</v>
          </cell>
        </row>
        <row r="8135">
          <cell r="A8135" t="str">
            <v>โรงพยาบาลส่งเสริมสุขภาพตำบลมาบกราด</v>
          </cell>
        </row>
        <row r="8136">
          <cell r="A8136" t="str">
            <v>โรงพยาบาลส่งเสริมสุขภาพตำบลมาบกราด</v>
          </cell>
        </row>
        <row r="8137">
          <cell r="A8137" t="str">
            <v>โรงพยาบาลส่งเสริมสุขภาพตำบลมาบตะโกเอน</v>
          </cell>
        </row>
        <row r="8138">
          <cell r="A8138" t="str">
            <v>โรงพยาบาลส่งเสริมสุขภาพตำบลเมืองเกษตร</v>
          </cell>
        </row>
        <row r="8139">
          <cell r="A8139" t="str">
            <v>โรงพยาบาลส่งเสริมสุขภาพตำบลเมืองเก่า</v>
          </cell>
        </row>
        <row r="8140">
          <cell r="A8140" t="str">
            <v>โรงพยาบาลส่งเสริมสุขภาพตำบลเมืองจาก</v>
          </cell>
        </row>
        <row r="8141">
          <cell r="A8141" t="str">
            <v>โรงพยาบาลส่งเสริมสุขภาพตำบลเมืองนาท</v>
          </cell>
        </row>
        <row r="8142">
          <cell r="A8142" t="str">
            <v>โรงพยาบาลส่งเสริมสุขภาพตำบลเมืองพะไล</v>
          </cell>
        </row>
        <row r="8143">
          <cell r="A8143" t="str">
            <v>โรงพยาบาลส่งเสริมสุขภาพตำบลยางใหญ่</v>
          </cell>
        </row>
        <row r="8144">
          <cell r="A8144" t="str">
            <v>โรงพยาบาลส่งเสริมสุขภาพตำบลยุบอีปูน</v>
          </cell>
        </row>
        <row r="8145">
          <cell r="A8145" t="str">
            <v>โรงพยาบาลส่งเสริมสุขภาพตำบลเย้ยตะแบง</v>
          </cell>
        </row>
        <row r="8146">
          <cell r="A8146" t="str">
            <v>โรงพยาบาลส่งเสริมสุขภาพตำบลระกาย</v>
          </cell>
        </row>
        <row r="8147">
          <cell r="A8147" t="str">
            <v>โรงพยาบาลส่งเสริมสุขภาพตำบลระเริง</v>
          </cell>
        </row>
        <row r="8148">
          <cell r="A8148" t="str">
            <v>โรงพยาบาลส่งเสริมสุขภาพตำบลรังกาใหญ่</v>
          </cell>
        </row>
        <row r="8149">
          <cell r="A8149" t="str">
            <v>โรงพยาบาลส่งเสริมสุขภาพตำบลราษฎร์พัฒนา</v>
          </cell>
        </row>
        <row r="8150">
          <cell r="A8150" t="str">
            <v>โรงพยาบาลส่งเสริมสุขภาพตำบลราษฎร์สามัคคี</v>
          </cell>
        </row>
        <row r="8151">
          <cell r="A8151" t="str">
            <v>โรงพยาบาลส่งเสริมสุขภาพตำบลละกอ</v>
          </cell>
        </row>
        <row r="8152">
          <cell r="A8152" t="str">
            <v>โรงพยาบาลส่งเสริมสุขภาพตำบลละลม</v>
          </cell>
        </row>
        <row r="8153">
          <cell r="A8153" t="str">
            <v>โรงพยาบาลส่งเสริมสุขภาพตำบลลำนางแก้ว</v>
          </cell>
        </row>
        <row r="8154">
          <cell r="A8154" t="str">
            <v>โรงพยาบาลส่งเสริมสุขภาพตำบลลำเพียก</v>
          </cell>
        </row>
        <row r="8155">
          <cell r="A8155" t="str">
            <v>โรงพยาบาลส่งเสริมสุขภาพตำบลลิ้นฟ้า</v>
          </cell>
        </row>
        <row r="8156">
          <cell r="A8156" t="str">
            <v>โรงพยาบาลส่งเสริมสุขภาพตำบลลุงเขว้า</v>
          </cell>
        </row>
        <row r="8157">
          <cell r="A8157" t="str">
            <v>โรงพยาบาลส่งเสริมสุขภาพตำบลลุงตามัน</v>
          </cell>
        </row>
        <row r="8158">
          <cell r="A8158" t="str">
            <v>โรงพยาบาลส่งเสริมสุขภาพตำบลวะภูแก้ว</v>
          </cell>
        </row>
        <row r="8159">
          <cell r="A8159" t="str">
            <v>โรงพยาบาลส่งเสริมสุขภาพตำบลวังกะทะ</v>
          </cell>
        </row>
        <row r="8160">
          <cell r="A8160" t="str">
            <v>โรงพยาบาลส่งเสริมสุขภาพตำบลวังไทร</v>
          </cell>
        </row>
        <row r="8161">
          <cell r="A8161" t="str">
            <v>โรงพยาบาลส่งเสริมสุขภาพตำบลวังโป่ง</v>
          </cell>
        </row>
        <row r="8162">
          <cell r="A8162" t="str">
            <v>โรงพยาบาลส่งเสริมสุขภาพตำบลวังโพธิ์</v>
          </cell>
        </row>
        <row r="8163">
          <cell r="A8163" t="str">
            <v>โรงพยาบาลส่งเสริมสุขภาพตำบลวังยายทอง</v>
          </cell>
        </row>
        <row r="8164">
          <cell r="A8164" t="str">
            <v>โรงพยาบาลส่งเสริมสุขภาพตำบลวังโรงน้อย</v>
          </cell>
        </row>
        <row r="8165">
          <cell r="A8165" t="str">
            <v>โรงพยาบาลส่งเสริมสุขภาพตำบลวังโรงใหญ่</v>
          </cell>
        </row>
        <row r="8166">
          <cell r="A8166" t="str">
            <v>โรงพยาบาลส่งเสริมสุขภาพตำบลศรีษะละเลิง</v>
          </cell>
        </row>
        <row r="8167">
          <cell r="A8167" t="str">
            <v>โรงพยาบาลส่งเสริมสุขภาพตำบลศาลเจ้าพ่อ</v>
          </cell>
        </row>
        <row r="8168">
          <cell r="A8168" t="str">
            <v>โรงพยาบาลส่งเสริมสุขภาพตำบลสมบัติเจริญ</v>
          </cell>
        </row>
        <row r="8169">
          <cell r="A8169" t="str">
            <v>โรงพยาบาลส่งเสริมสุขภาพตำบลสระจรเข้</v>
          </cell>
        </row>
        <row r="8170">
          <cell r="A8170" t="str">
            <v>โรงพยาบาลส่งเสริมสุขภาพตำบลสระตะเฆ่</v>
          </cell>
        </row>
        <row r="8171">
          <cell r="A8171" t="str">
            <v>โรงพยาบาลส่งเสริมสุขภาพตำบลสระพระ</v>
          </cell>
        </row>
        <row r="8172">
          <cell r="A8172" t="str">
            <v>โรงพยาบาลส่งเสริมสุขภาพตำบลสระพัง</v>
          </cell>
        </row>
        <row r="8173">
          <cell r="A8173" t="str">
            <v>โรงพยาบาลส่งเสริมสุขภาพตำบลสระว่านพระยา</v>
          </cell>
        </row>
        <row r="8174">
          <cell r="A8174" t="str">
            <v>โรงพยาบาลส่งเสริมสุขภาพตำบลสะพาน</v>
          </cell>
        </row>
        <row r="8175">
          <cell r="A8175" t="str">
            <v>โรงพยาบาลส่งเสริมสุขภาพตำบลสะพานหิน</v>
          </cell>
        </row>
        <row r="8176">
          <cell r="A8176" t="str">
            <v>โรงพยาบาลส่งเสริมสุขภาพตำบลสันติสุข</v>
          </cell>
        </row>
        <row r="8177">
          <cell r="A8177" t="str">
            <v>โรงพยาบาลส่งเสริมสุขภาพตำบลสัมฤทธิ์</v>
          </cell>
        </row>
        <row r="8178">
          <cell r="A8178" t="str">
            <v>โรงพยาบาลส่งเสริมสุขภาพตำบลสายออ</v>
          </cell>
        </row>
        <row r="8179">
          <cell r="A8179" t="str">
            <v>โรงพยาบาลส่งเสริมสุขภาพตำบลสารภี</v>
          </cell>
        </row>
        <row r="8180">
          <cell r="A8180" t="str">
            <v>โรงพยาบาลส่งเสริมสุขภาพตำบลสำนักตะคร้อ</v>
          </cell>
        </row>
        <row r="8181">
          <cell r="A8181" t="str">
            <v>โรงพยาบาลส่งเสริมสุขภาพตำบลสำพะเนียง</v>
          </cell>
        </row>
        <row r="8182">
          <cell r="A8182" t="str">
            <v>โรงพยาบาลส่งเสริมสุขภาพตำบลสำโรง</v>
          </cell>
        </row>
        <row r="8183">
          <cell r="A8183" t="str">
            <v>โรงพยาบาลส่งเสริมสุขภาพตำบลสำโรง</v>
          </cell>
        </row>
        <row r="8184">
          <cell r="A8184" t="str">
            <v>โรงพยาบาลส่งเสริมสุขภาพตำบลสีมุม</v>
          </cell>
        </row>
        <row r="8185">
          <cell r="A8185" t="str">
            <v>โรงพยาบาลส่งเสริมสุขภาพตำบลสีสุก</v>
          </cell>
        </row>
        <row r="8186">
          <cell r="A8186" t="str">
            <v>โรงพยาบาลส่งเสริมสุขภาพตำบลสีสุก</v>
          </cell>
        </row>
        <row r="8187">
          <cell r="A8187" t="str">
            <v>โรงพยาบาลส่งเสริมสุขภาพตำบลสี่เหลี่ยม</v>
          </cell>
        </row>
        <row r="8188">
          <cell r="A8188" t="str">
            <v>โรงพยาบาลส่งเสริมสุขภาพตำบลสุขัง</v>
          </cell>
        </row>
        <row r="8189">
          <cell r="A8189" t="str">
            <v>โรงพยาบาลส่งเสริมสุขภาพตำบลหญ้าคา</v>
          </cell>
        </row>
        <row r="8190">
          <cell r="A8190" t="str">
            <v>โรงพยาบาลส่งเสริมสุขภาพตำบลหนองกก</v>
          </cell>
        </row>
        <row r="8191">
          <cell r="A8191" t="str">
            <v>โรงพยาบาลส่งเสริมสุขภาพตำบลหนองกระทุ่ม</v>
          </cell>
        </row>
        <row r="8192">
          <cell r="A8192" t="str">
            <v>โรงพยาบาลส่งเสริมสุขภาพตำบลหนองกระทุ่ม</v>
          </cell>
        </row>
        <row r="8193">
          <cell r="A8193" t="str">
            <v>โรงพยาบาลส่งเสริมสุขภาพตำบลหนองกราด</v>
          </cell>
        </row>
        <row r="8194">
          <cell r="A8194" t="str">
            <v>โรงพยาบาลส่งเสริมสุขภาพตำบลหนองขวาง</v>
          </cell>
        </row>
        <row r="8195">
          <cell r="A8195" t="str">
            <v>โรงพยาบาลส่งเสริมสุขภาพตำบลหนองขาม</v>
          </cell>
        </row>
        <row r="8196">
          <cell r="A8196" t="str">
            <v>โรงพยาบาลส่งเสริมสุขภาพตำบลหนองขาม</v>
          </cell>
        </row>
        <row r="8197">
          <cell r="A8197" t="str">
            <v>โรงพยาบาลส่งเสริมสุขภาพตำบลหนองไข่น้ำ</v>
          </cell>
        </row>
        <row r="8198">
          <cell r="A8198" t="str">
            <v>โรงพยาบาลส่งเสริมสุขภาพตำบลหนองไข่น้ำ</v>
          </cell>
        </row>
        <row r="8199">
          <cell r="A8199" t="str">
            <v>โรงพยาบาลส่งเสริมสุขภาพตำบลหนองคุ้ม</v>
          </cell>
        </row>
        <row r="8200">
          <cell r="A8200" t="str">
            <v>โรงพยาบาลส่งเสริมสุขภาพตำบลหนองคู</v>
          </cell>
        </row>
        <row r="8201">
          <cell r="A8201" t="str">
            <v>โรงพยาบาลส่งเสริมสุขภาพตำบลหนองจอก</v>
          </cell>
        </row>
        <row r="8202">
          <cell r="A8202" t="str">
            <v>โรงพยาบาลส่งเสริมสุขภาพตำบลหนองจะบก</v>
          </cell>
        </row>
        <row r="8203">
          <cell r="A8203" t="str">
            <v>โรงพยาบาลส่งเสริมสุขภาพตำบลหนองจานพัฒนา</v>
          </cell>
        </row>
        <row r="8204">
          <cell r="A8204" t="str">
            <v>โรงพยาบาลส่งเสริมสุขภาพตำบลหนองจิก</v>
          </cell>
        </row>
        <row r="8205">
          <cell r="A8205" t="str">
            <v>โรงพยาบาลส่งเสริมสุขภาพตำบลหนองแจ้งน้อย</v>
          </cell>
        </row>
        <row r="8206">
          <cell r="A8206" t="str">
            <v>โรงพยาบาลส่งเสริมสุขภาพตำบลหนองแจ้งใหญ่</v>
          </cell>
        </row>
        <row r="8207">
          <cell r="A8207" t="str">
            <v>โรงพยาบาลส่งเสริมสุขภาพตำบลหนองช่างตาย</v>
          </cell>
        </row>
        <row r="8208">
          <cell r="A8208" t="str">
            <v>โรงพยาบาลส่งเสริมสุขภาพตำบลหนองเชียงโข่</v>
          </cell>
        </row>
        <row r="8209">
          <cell r="A8209" t="str">
            <v>โรงพยาบาลส่งเสริมสุขภาพตำบลหนองดุม</v>
          </cell>
        </row>
        <row r="8210">
          <cell r="A8210" t="str">
            <v>โรงพยาบาลส่งเสริมสุขภาพตำบลหนองตะไก้</v>
          </cell>
        </row>
        <row r="8211">
          <cell r="A8211" t="str">
            <v>โรงพยาบาลส่งเสริมสุขภาพตำบลหนองตะไก้</v>
          </cell>
        </row>
        <row r="8212">
          <cell r="A8212" t="str">
            <v>โรงพยาบาลส่งเสริมสุขภาพตำบลหนองตะคลอง</v>
          </cell>
        </row>
        <row r="8213">
          <cell r="A8213" t="str">
            <v>โรงพยาบาลส่งเสริมสุขภาพตำบลหนองตาด</v>
          </cell>
        </row>
        <row r="8214">
          <cell r="A8214" t="str">
            <v>โรงพยาบาลส่งเสริมสุขภาพตำบลหนองตูม</v>
          </cell>
        </row>
        <row r="8215">
          <cell r="A8215" t="str">
            <v>โรงพยาบาลส่งเสริมสุขภาพตำบลหนองแต้</v>
          </cell>
        </row>
        <row r="8216">
          <cell r="A8216" t="str">
            <v>โรงพยาบาลส่งเสริมสุขภาพตำบลหนองนกเขียน</v>
          </cell>
        </row>
        <row r="8217">
          <cell r="A8217" t="str">
            <v>โรงพยาบาลส่งเสริมสุขภาพตำบลหนองนาพัฒนา</v>
          </cell>
        </row>
        <row r="8218">
          <cell r="A8218" t="str">
            <v>โรงพยาบาลส่งเสริมสุขภาพตำบลหนองน้ำแดง</v>
          </cell>
        </row>
        <row r="8219">
          <cell r="A8219" t="str">
            <v>โรงพยาบาลส่งเสริมสุขภาพตำบลหนองน้ำใส</v>
          </cell>
        </row>
        <row r="8220">
          <cell r="A8220" t="str">
            <v>โรงพยาบาลส่งเสริมสุขภาพตำบลหนองบัว</v>
          </cell>
        </row>
        <row r="8221">
          <cell r="A8221" t="str">
            <v>โรงพยาบาลส่งเสริมสุขภาพตำบลหนองบัวตะเกียด</v>
          </cell>
        </row>
        <row r="8222">
          <cell r="A8222" t="str">
            <v>โรงพยาบาลส่งเสริมสุขภาพตำบลหนองบัวตะแบง</v>
          </cell>
        </row>
        <row r="8223">
          <cell r="A8223" t="str">
            <v>โรงพยาบาลส่งเสริมสุขภาพตำบลหนองบัวละคร</v>
          </cell>
        </row>
        <row r="8224">
          <cell r="A8224" t="str">
            <v>โรงพยาบาลส่งเสริมสุขภาพตำบลหนองปรึก</v>
          </cell>
        </row>
        <row r="8225">
          <cell r="A8225" t="str">
            <v>โรงพยาบาลส่งเสริมสุขภาพตำบลหนองปรู</v>
          </cell>
        </row>
        <row r="8226">
          <cell r="A8226" t="str">
            <v>โรงพยาบาลส่งเสริมสุขภาพตำบลหนองปลิง</v>
          </cell>
        </row>
        <row r="8227">
          <cell r="A8227" t="str">
            <v>โรงพยาบาลส่งเสริมสุขภาพตำบลหนองไผ่</v>
          </cell>
        </row>
        <row r="8228">
          <cell r="A8228" t="str">
            <v>โรงพยาบาลส่งเสริมสุขภาพตำบลหนองพระลาน</v>
          </cell>
        </row>
        <row r="8229">
          <cell r="A8229" t="str">
            <v>โรงพยาบาลส่งเสริมสุขภาพตำบลหนองพลวง</v>
          </cell>
        </row>
        <row r="8230">
          <cell r="A8230" t="str">
            <v>โรงพยาบาลส่งเสริมสุขภาพตำบลหนองพลวงมะนาว</v>
          </cell>
        </row>
        <row r="8231">
          <cell r="A8231" t="str">
            <v>โรงพยาบาลส่งเสริมสุขภาพตำบลหนองพลอง</v>
          </cell>
        </row>
        <row r="8232">
          <cell r="A8232" t="str">
            <v>โรงพยาบาลส่งเสริมสุขภาพตำบลหนองม่วง</v>
          </cell>
        </row>
        <row r="8233">
          <cell r="A8233" t="str">
            <v>โรงพยาบาลส่งเสริมสุขภาพตำบลหนองม่วงใหญ่</v>
          </cell>
        </row>
        <row r="8234">
          <cell r="A8234" t="str">
            <v>โรงพยาบาลส่งเสริมสุขภาพตำบลหนองมะค่า</v>
          </cell>
        </row>
        <row r="8235">
          <cell r="A8235" t="str">
            <v>โรงพยาบาลส่งเสริมสุขภาพตำบลหนองไม้ไผ่</v>
          </cell>
        </row>
        <row r="8236">
          <cell r="A8236" t="str">
            <v>โรงพยาบาลส่งเสริมสุขภาพตำบลหนองยารักษ์</v>
          </cell>
        </row>
        <row r="8237">
          <cell r="A8237" t="str">
            <v>โรงพยาบาลส่งเสริมสุขภาพตำบลหนองระเวียง</v>
          </cell>
        </row>
        <row r="8238">
          <cell r="A8238" t="str">
            <v>โรงพยาบาลส่งเสริมสุขภาพตำบลหนองแวง</v>
          </cell>
        </row>
        <row r="8239">
          <cell r="A8239" t="str">
            <v>โรงพยาบาลส่งเสริมสุขภาพตำบลหนองแวง</v>
          </cell>
        </row>
        <row r="8240">
          <cell r="A8240" t="str">
            <v>โรงพยาบาลส่งเสริมสุขภาพตำบลหนองแวง</v>
          </cell>
        </row>
        <row r="8241">
          <cell r="A8241" t="str">
            <v>โรงพยาบาลส่งเสริมสุขภาพตำบลหนองแวง</v>
          </cell>
        </row>
        <row r="8242">
          <cell r="A8242" t="str">
            <v>โรงพยาบาลส่งเสริมสุขภาพตำบลหนองสรวง</v>
          </cell>
        </row>
        <row r="8243">
          <cell r="A8243" t="str">
            <v>โรงพยาบาลส่งเสริมสุขภาพตำบลหนองสาย</v>
          </cell>
        </row>
        <row r="8244">
          <cell r="A8244" t="str">
            <v>โรงพยาบาลส่งเสริมสุขภาพตำบลหนองโสม</v>
          </cell>
        </row>
        <row r="8245">
          <cell r="A8245" t="str">
            <v>โรงพยาบาลส่งเสริมสุขภาพตำบลหนองหญ้าขาว</v>
          </cell>
        </row>
        <row r="8246">
          <cell r="A8246" t="str">
            <v>โรงพยาบาลส่งเสริมสุขภาพตำบลหนองหลัก</v>
          </cell>
        </row>
        <row r="8247">
          <cell r="A8247" t="str">
            <v>โรงพยาบาลส่งเสริมสุขภาพตำบลหนองหว้า</v>
          </cell>
        </row>
        <row r="8248">
          <cell r="A8248" t="str">
            <v>โรงพยาบาลส่งเสริมสุขภาพตำบลหนองหอย</v>
          </cell>
        </row>
        <row r="8249">
          <cell r="A8249" t="str">
            <v>โรงพยาบาลส่งเสริมสุขภาพตำบลหนองหอย</v>
          </cell>
        </row>
        <row r="8250">
          <cell r="A8250" t="str">
            <v>โรงพยาบาลส่งเสริมสุขภาพตำบลหนองหัวฟาน</v>
          </cell>
        </row>
        <row r="8251">
          <cell r="A8251" t="str">
            <v>โรงพยาบาลส่งเสริมสุขภาพตำบลหนองหัวแรด</v>
          </cell>
        </row>
        <row r="8252">
          <cell r="A8252" t="str">
            <v>โรงพยาบาลส่งเสริมสุขภาพตำบลหนองใหญ่</v>
          </cell>
        </row>
        <row r="8253">
          <cell r="A8253" t="str">
            <v>โรงพยาบาลส่งเสริมสุขภาพตำบลหลักร้อย</v>
          </cell>
        </row>
        <row r="8254">
          <cell r="A8254" t="str">
            <v>โรงพยาบาลส่งเสริมสุขภาพตำบลหลุ่งประดู่</v>
          </cell>
        </row>
        <row r="8255">
          <cell r="A8255" t="str">
            <v>โรงพยาบาลส่งเสริมสุขภาพตำบลหลุมข้าว</v>
          </cell>
        </row>
        <row r="8256">
          <cell r="A8256" t="str">
            <v>โรงพยาบาลส่งเสริมสุขภาพตำบลหลุมข้าว</v>
          </cell>
        </row>
        <row r="8257">
          <cell r="A8257" t="str">
            <v>โรงพยาบาลส่งเสริมสุขภาพตำบลห้วยจรเข้</v>
          </cell>
        </row>
        <row r="8258">
          <cell r="A8258" t="str">
            <v>โรงพยาบาลส่งเสริมสุขภาพตำบลห้วยบง</v>
          </cell>
        </row>
        <row r="8259">
          <cell r="A8259" t="str">
            <v>โรงพยาบาลส่งเสริมสุขภาพตำบลห้วยลุง</v>
          </cell>
        </row>
        <row r="8260">
          <cell r="A8260" t="str">
            <v>โรงพยาบาลส่งเสริมสุขภาพตำบลห้วยไหราษฎร์พัฒนา</v>
          </cell>
        </row>
        <row r="8261">
          <cell r="A8261" t="str">
            <v>โรงพยาบาลส่งเสริมสุขภาพตำบลหันห้วยทราย</v>
          </cell>
        </row>
        <row r="8262">
          <cell r="A8262" t="str">
            <v>โรงพยาบาลส่งเสริมสุขภาพตำบลหัวทำนบ</v>
          </cell>
        </row>
        <row r="8263">
          <cell r="A8263" t="str">
            <v>โรงพยาบาลส่งเสริมสุขภาพตำบลหัวหนอง</v>
          </cell>
        </row>
        <row r="8264">
          <cell r="A8264" t="str">
            <v>โรงพยาบาลส่งเสริมสุขภาพตำบลหัวหนอง</v>
          </cell>
        </row>
        <row r="8265">
          <cell r="A8265" t="str">
            <v>โรงพยาบาลส่งเสริมสุขภาพตำบลหินโคน</v>
          </cell>
        </row>
        <row r="8266">
          <cell r="A8266" t="str">
            <v>โรงพยาบาลส่งเสริมสุขภาพตำบลหินดาด</v>
          </cell>
        </row>
        <row r="8267">
          <cell r="A8267" t="str">
            <v>โรงพยาบาลส่งเสริมสุขภาพตำบลหินดาด</v>
          </cell>
        </row>
        <row r="8268">
          <cell r="A8268" t="str">
            <v>โรงพยาบาลส่งเสริมสุขภาพตำบลหินตั้ง</v>
          </cell>
        </row>
        <row r="8269">
          <cell r="A8269" t="str">
            <v>โรงพยาบาลส่งเสริมสุขภาพตำบลหินแห่</v>
          </cell>
        </row>
        <row r="8270">
          <cell r="A8270" t="str">
            <v>โรงพยาบาลส่งเสริมสุขภาพตำบลเหมือดแอ่</v>
          </cell>
        </row>
        <row r="8271">
          <cell r="A8271" t="str">
            <v>โรงพยาบาลส่งเสริมสุขภาพตำบลใหม่นารี</v>
          </cell>
        </row>
        <row r="8272">
          <cell r="A8272" t="str">
            <v>โรงพยาบาลส่งเสริมสุขภาพตำบลใหม่สำโรง</v>
          </cell>
        </row>
        <row r="8273">
          <cell r="A8273" t="str">
            <v>โรงพยาบาลส่งเสริมสุขภาพตำบลใหม่อุดม</v>
          </cell>
        </row>
        <row r="8274">
          <cell r="A8274" t="str">
            <v>โรงพยาบาลส่งเสริมสุขภาพตำบลอังโกน</v>
          </cell>
        </row>
        <row r="8275">
          <cell r="A8275" t="str">
            <v>สถานีอนามัยเฉลิมพระเกียรติ 60 พรรษา นวมินทราชินี</v>
          </cell>
        </row>
        <row r="8276">
          <cell r="A8276" t="str">
            <v>โรงพยาบาลส่งเสริมสุขภาพตำบลโคกรัก ตำบลโกรกแก้ว</v>
          </cell>
        </row>
        <row r="8277">
          <cell r="A8277" t="str">
            <v>โรงพยาบาลส่งเสริมสุขภาพตำบลโคกว่าน ตำบลโคกว่าน</v>
          </cell>
        </row>
        <row r="8278">
          <cell r="A8278" t="str">
            <v>โรงพยาบาลส่งเสริมสุขภาพตำบลโคกหญ้าคา  ตำบลยายแย้มวัฒนา</v>
          </cell>
        </row>
        <row r="8279">
          <cell r="A8279" t="str">
            <v>โรงพยาบาลส่งเสริมสุขภาพตำบลซับคะนึง ตำบลโนนดินแดง</v>
          </cell>
        </row>
        <row r="8280">
          <cell r="A8280" t="str">
            <v>โรงพยาบาลส่งเสริมสุขภาพตำบลโนนดินแดง ตำบลโนนดินแดง</v>
          </cell>
        </row>
        <row r="8281">
          <cell r="A8281" t="str">
            <v>โรงพยาบาลส่งเสริมสุขภาพตำบลโนนสว่าง ตำบลเขาคอก</v>
          </cell>
        </row>
        <row r="8282">
          <cell r="A8282" t="str">
            <v>โรงพยาบาลส่งเสริมสุขภาพตำบลบ้านกระเบื้องน้อย ตำบลหนองชัยศรี</v>
          </cell>
        </row>
        <row r="8283">
          <cell r="A8283" t="str">
            <v>โรงพยาบาลส่งเสริมสุขภาพตำบลบ้านกระสัง ตำบลกระสัง</v>
          </cell>
        </row>
        <row r="8284">
          <cell r="A8284" t="str">
            <v>โรงพยาบาลส่งเสริมสุขภาพตำบลบ้านกระสัง ตำบลกระสัง</v>
          </cell>
        </row>
        <row r="8285">
          <cell r="A8285" t="str">
            <v>โรงพยาบาลส่งเสริมสุขภาพตำบลบ้านกรูด ตำบลตูมใหญ่</v>
          </cell>
        </row>
        <row r="8286">
          <cell r="A8286" t="str">
            <v>โรงพยาบาลส่งเสริมสุขภาพตำบลบ้านกันทรารมย์ ตำบลกันทรารมย์</v>
          </cell>
        </row>
        <row r="8287">
          <cell r="A8287" t="str">
            <v>โรงพยาบาลส่งเสริมสุขภาพตำบลบ้านก้านเหลือง ตำบลก้านเหลือง</v>
          </cell>
        </row>
        <row r="8288">
          <cell r="A8288" t="str">
            <v>โรงพยาบาลส่งเสริมสุขภาพตำบลบ้านก้านเหลือง ตำบลชุมแสง</v>
          </cell>
        </row>
        <row r="8289">
          <cell r="A8289" t="str">
            <v>โรงพยาบาลส่งเสริมสุขภาพตำบลบ้านเกตุใต้ ตำบลตะโก</v>
          </cell>
        </row>
        <row r="8290">
          <cell r="A8290" t="str">
            <v>โรงพยาบาลส่งเสริมสุขภาพตำบลบ้านแก ตำบลหนองแวง</v>
          </cell>
        </row>
        <row r="8291">
          <cell r="A8291" t="str">
            <v>โรงพยาบาลส่งเสริมสุขภาพตำบลบ้านแก่นเจริญ ตำบลพระครู</v>
          </cell>
        </row>
        <row r="8292">
          <cell r="A8292" t="str">
            <v>โรงพยาบาลส่งเสริมสุขภาพตำบลบ้านโกรกขี้หนู ตำบลชุมเห็ด</v>
          </cell>
        </row>
        <row r="8293">
          <cell r="A8293" t="str">
            <v>โรงพยาบาลส่งเสริมสุขภาพตำบลบ้านโกรกประดู่ ตำบลโคกกลาง</v>
          </cell>
        </row>
        <row r="8294">
          <cell r="A8294" t="str">
            <v>โรงพยาบาลส่งเสริมสุขภาพตำบลบ้านขาม ตำบลไทยสามัคคี</v>
          </cell>
        </row>
        <row r="8295">
          <cell r="A8295" t="str">
            <v>โรงพยาบาลส่งเสริมสุขภาพตำบลบ้านขามน้อย ตำบลเย้ยปราสาท</v>
          </cell>
        </row>
        <row r="8296">
          <cell r="A8296" t="str">
            <v>โรงพยาบาลส่งเสริมสุขภาพตำบลบ้านขามใหญ่ ตำบลเมืองไผ่</v>
          </cell>
        </row>
        <row r="8297">
          <cell r="A8297" t="str">
            <v>โรงพยาบาลส่งเสริมสุขภาพตำบลบ้านเขว้า ตำบลสะเดา</v>
          </cell>
        </row>
        <row r="8298">
          <cell r="A8298" t="str">
            <v>โรงพยาบาลส่งเสริมสุขภาพตำบลบ้านเขาคอก ตำบลเขาคอก</v>
          </cell>
        </row>
        <row r="8299">
          <cell r="A8299" t="str">
            <v>โรงพยาบาลส่งเสริมสุขภาพตำบลบ้านคลองม่วง ตำบลบ้านจาน</v>
          </cell>
        </row>
        <row r="8300">
          <cell r="A8300" t="str">
            <v>โรงพยาบาลส่งเสริมสุขภาพตำบลบ้านโคกกลาง ตำบลกลันทา</v>
          </cell>
        </row>
        <row r="8301">
          <cell r="A8301" t="str">
            <v>โรงพยาบาลส่งเสริมสุขภาพตำบลบ้านโคกกลาง ตำบลโคกกลาง</v>
          </cell>
        </row>
        <row r="8302">
          <cell r="A8302" t="str">
            <v>โรงพยาบาลส่งเสริมสุขภาพตำบลบ้านโคกก่อง ตำบลหินเหล็กไฟ</v>
          </cell>
        </row>
        <row r="8303">
          <cell r="A8303" t="str">
            <v>โรงพยาบาลส่งเสริมสุขภาพตำบลบ้านโคกขมิ้น ตำบลโคกขมิ้น</v>
          </cell>
        </row>
        <row r="8304">
          <cell r="A8304" t="str">
            <v>โรงพยาบาลส่งเสริมสุขภาพตำบลบ้านโคกเจริญ ตำบลจันดุม</v>
          </cell>
        </row>
        <row r="8305">
          <cell r="A8305" t="str">
            <v>โรงพยาบาลส่งเสริมสุขภาพตำบลบ้านโคกตาล ตำบลสะแกซำ</v>
          </cell>
        </row>
        <row r="8306">
          <cell r="A8306" t="str">
            <v>โรงพยาบาลส่งเสริมสุขภาพตำบลบ้านโคกตาหึงพัฒนา ตำบลอีสานเขต</v>
          </cell>
        </row>
        <row r="8307">
          <cell r="A8307" t="str">
            <v>โรงพยาบาลส่งเสริมสุขภาพตำบลบ้านโคกประเดียก ตำบลละเวี้ย</v>
          </cell>
        </row>
        <row r="8308">
          <cell r="A8308" t="str">
            <v>โรงพยาบาลส่งเสริมสุขภาพตำบลบ้านโคกมะขาม ตำบลโคกมะขาม</v>
          </cell>
        </row>
        <row r="8309">
          <cell r="A8309" t="str">
            <v>โรงพยาบาลส่งเสริมสุขภาพตำบลบ้านโคกเมือง ตำบลจรเข้มาก</v>
          </cell>
        </row>
        <row r="8310">
          <cell r="A8310" t="str">
            <v>โรงพยาบาลส่งเสริมสุขภาพตำบลบ้านโคกไม้แดง ตำบลสำโรงใหม่</v>
          </cell>
        </row>
        <row r="8311">
          <cell r="A8311" t="str">
            <v>โรงพยาบาลส่งเสริมสุขภาพตำบลบ้านโคกไม้แดง ตำบลหูทำนบ</v>
          </cell>
        </row>
        <row r="8312">
          <cell r="A8312" t="str">
            <v>โรงพยาบาลส่งเสริมสุขภาพตำบลบ้านโคกย่าง ตำบลโคกย่าง</v>
          </cell>
        </row>
        <row r="8313">
          <cell r="A8313" t="str">
            <v>โรงพยาบาลส่งเสริมสุขภาพตำบลบ้านโคกยาง ตำบลทรัพย์พระยา</v>
          </cell>
        </row>
        <row r="8314">
          <cell r="A8314" t="str">
            <v>โรงพยาบาลส่งเสริมสุขภาพตำบลบ้านโคกระเหย ตำบลปราสาท</v>
          </cell>
        </row>
        <row r="8315">
          <cell r="A8315" t="str">
            <v>โรงพยาบาลส่งเสริมสุขภาพตำบลบ้านโคกรัง ตำบลโคกตูม</v>
          </cell>
        </row>
        <row r="8316">
          <cell r="A8316" t="str">
            <v>โรงพยาบาลส่งเสริมสุขภาพตำบลบ้านโคกแร่ ตำบลลำไทรโยง</v>
          </cell>
        </row>
        <row r="8317">
          <cell r="A8317" t="str">
            <v>โรงพยาบาลส่งเสริมสุขภาพตำบลบ้านโคกลอย ตำบลไทยเจริญ</v>
          </cell>
        </row>
        <row r="8318">
          <cell r="A8318" t="str">
            <v>โรงพยาบาลส่งเสริมสุขภาพตำบลบ้านโคกล่าม ตำบลโคกล่าม</v>
          </cell>
        </row>
        <row r="8319">
          <cell r="A8319" t="str">
            <v>โรงพยาบาลส่งเสริมสุขภาพตำบลบ้านโคกศรีพัฒนา ตำบลหนองกง</v>
          </cell>
        </row>
        <row r="8320">
          <cell r="A8320" t="str">
            <v>โรงพยาบาลส่งเสริมสุขภาพตำบลบ้านโคกสนวน ตำบลโคกสนวน</v>
          </cell>
        </row>
        <row r="8321">
          <cell r="A8321" t="str">
            <v>โรงพยาบาลส่งเสริมสุขภาพตำบลบ้านโคกสว่าง  หัวฝาย</v>
          </cell>
        </row>
        <row r="8322">
          <cell r="A8322" t="str">
            <v>โรงพยาบาลส่งเสริมสุขภาพตำบลบ้านโคกสว่าง ตำบลโคกสว่าง</v>
          </cell>
        </row>
        <row r="8323">
          <cell r="A8323" t="str">
            <v>โรงพยาบาลส่งเสริมสุขภาพตำบลบ้านโคกสะอาด  ปังกู</v>
          </cell>
        </row>
        <row r="8324">
          <cell r="A8324" t="str">
            <v>โรงพยาบาลส่งเสริมสุขภาพตำบลบ้านโคกสะอาด ตำบลดอนอะราง</v>
          </cell>
        </row>
        <row r="8325">
          <cell r="A8325" t="str">
            <v>โรงพยาบาลส่งเสริมสุขภาพตำบลบ้านโคกสะอาด ตำบลหนองตะครอง</v>
          </cell>
        </row>
        <row r="8326">
          <cell r="A8326" t="str">
            <v>โรงพยาบาลส่งเสริมสุขภาพตำบลบ้านโคกสัมพันธ์ ตำบลปะทัดบุ</v>
          </cell>
        </row>
        <row r="8327">
          <cell r="A8327" t="str">
            <v>โรงพยาบาลส่งเสริมสุขภาพตำบลบ้านโคกสูง-คูขาด ตำบลโคกสูง</v>
          </cell>
        </row>
        <row r="8328">
          <cell r="A8328" t="str">
            <v>โรงพยาบาลส่งเสริมสุขภาพตำบลบ้านโคกใหม่  ตำบลสำโรงใหม่</v>
          </cell>
        </row>
        <row r="8329">
          <cell r="A8329" t="str">
            <v>โรงพยาบาลส่งเสริมสุขภาพตำบลบ้านโคกอรุณ ตำบลโคกเหล็ก</v>
          </cell>
        </row>
        <row r="8330">
          <cell r="A8330" t="str">
            <v>โรงพยาบาลส่งเสริมสุขภาพตำบลบ้านจรเข้มาก ตำบลจรเข้มาก</v>
          </cell>
        </row>
        <row r="8331">
          <cell r="A8331" t="str">
            <v>โรงพยาบาลส่งเสริมสุขภาพตำบลบ้านจอม ตำบลสองชั้น</v>
          </cell>
        </row>
        <row r="8332">
          <cell r="A8332" t="str">
            <v>โรงพยาบาลส่งเสริมสุขภาพตำบลบ้านจันดุม ตำบลจันดุม</v>
          </cell>
        </row>
        <row r="8333">
          <cell r="A8333" t="str">
            <v>โรงพยาบาลส่งเสริมสุขภาพตำบลบ้านเจริญสุข ตำบลเจริญสุข</v>
          </cell>
        </row>
        <row r="8334">
          <cell r="A8334" t="str">
            <v>โรงพยาบาลส่งเสริมสุขภาพตำบลบ้านโจด ตำบลปะเคียบ</v>
          </cell>
        </row>
        <row r="8335">
          <cell r="A8335" t="str">
            <v>โรงพยาบาลส่งเสริมสุขภาพตำบลบ้านชุมแสง ตำบลชุมแสง</v>
          </cell>
        </row>
        <row r="8336">
          <cell r="A8336" t="str">
            <v>โรงพยาบาลส่งเสริมสุขภาพตำบลบ้านชุมแสง ตำบลทุ่งแสงทอง</v>
          </cell>
        </row>
        <row r="8337">
          <cell r="A8337" t="str">
            <v>โรงพยาบาลส่งเสริมสุขภาพตำบลบ้านดงกระทิง ตำบลโนนขวาง</v>
          </cell>
        </row>
        <row r="8338">
          <cell r="A8338" t="str">
            <v>โรงพยาบาลส่งเสริมสุขภาพตำบลบ้านดงบัง ตำบลดงอีจาน</v>
          </cell>
        </row>
        <row r="8339">
          <cell r="A8339" t="str">
            <v>โรงพยาบาลส่งเสริมสุขภาพตำบลบ้านดอนกลาง ตำบลบ้านคู</v>
          </cell>
        </row>
        <row r="8340">
          <cell r="A8340" t="str">
            <v>โรงพยาบาลส่งเสริมสุขภาพตำบลบ้านดอนไม้ไฟ ตำบลตาเป๊ก</v>
          </cell>
        </row>
        <row r="8341">
          <cell r="A8341" t="str">
            <v>โรงพยาบาลส่งเสริมสุขภาพตำบลบ้านดอนอะราง ตำบลดอนอะราง</v>
          </cell>
        </row>
        <row r="8342">
          <cell r="A8342" t="str">
            <v>โรงพยาบาลส่งเสริมสุขภาพตำบลบ้านตลาดชัย ตำบลสองห้อง</v>
          </cell>
        </row>
        <row r="8343">
          <cell r="A8343" t="str">
            <v>โรงพยาบาลส่งเสริมสุขภาพตำบลบ้านตลาดโพธิ์ ตำบลตลาดโพธิ์</v>
          </cell>
        </row>
        <row r="8344">
          <cell r="A8344" t="str">
            <v>โรงพยาบาลส่งเสริมสุขภาพตำบลบ้านตลุงเก่า ตำบลโคกม้า</v>
          </cell>
        </row>
        <row r="8345">
          <cell r="A8345" t="str">
            <v>โรงพยาบาลส่งเสริมสุขภาพตำบลบ้านตะโก ตำบลตะโก</v>
          </cell>
        </row>
        <row r="8346">
          <cell r="A8346" t="str">
            <v>โรงพยาบาลส่งเสริมสุขภาพตำบลบ้านตะโกตาพิ ตำบลตะโกตาพิ</v>
          </cell>
        </row>
        <row r="8347">
          <cell r="A8347" t="str">
            <v>โรงพยาบาลส่งเสริมสุขภาพตำบลบ้านตะครองใต้ ตำบลสูงเนิน</v>
          </cell>
        </row>
        <row r="8348">
          <cell r="A8348" t="str">
            <v>โรงพยาบาลส่งเสริมสุขภาพตำบลบ้านตาจง ตำบลตาจง</v>
          </cell>
        </row>
        <row r="8349">
          <cell r="A8349" t="str">
            <v>โรงพยาบาลส่งเสริมสุขภาพตำบลบ้านตาพระ ตำบลโคกขมิ้น</v>
          </cell>
        </row>
        <row r="8350">
          <cell r="A8350" t="str">
            <v>โรงพยาบาลส่งเสริมสุขภาพตำบลบ้านถาวร ตำบลถาวร</v>
          </cell>
        </row>
        <row r="8351">
          <cell r="A8351" t="str">
            <v>โรงพยาบาลส่งเสริมสุขภาพตำบลบ้านทองหลาง ต.ทองหลาง</v>
          </cell>
        </row>
        <row r="8352">
          <cell r="A8352" t="str">
            <v>โรงพยาบาลส่งเสริมสุขภาพตำบลบ้านท่าม่วง ตำบลท่าม่วง</v>
          </cell>
        </row>
        <row r="8353">
          <cell r="A8353" t="str">
            <v>โรงพยาบาลส่งเสริมสุขภาพตำบลบ้านทุ่งจังหัน ตำบลทุ่งจังหัน</v>
          </cell>
        </row>
        <row r="8354">
          <cell r="A8354" t="str">
            <v>โรงพยาบาลส่งเสริมสุขภาพตำบลบ้านทุ่งโพธิ์ ตำบลชุมแสง</v>
          </cell>
        </row>
        <row r="8355">
          <cell r="A8355" t="str">
            <v>โรงพยาบาลส่งเสริมสุขภาพตำบลบ้านทุ่งวัง ตำบลทุ่งวัง</v>
          </cell>
        </row>
        <row r="8356">
          <cell r="A8356" t="str">
            <v>โรงพยาบาลส่งเสริมสุขภาพตำบลบ้านเทพพัฒนา ตำบลโคกมะม่วง</v>
          </cell>
        </row>
        <row r="8357">
          <cell r="A8357" t="str">
            <v>โรงพยาบาลส่งเสริมสุขภาพตำบลบ้านไทยเจริญ ตำบลไทยเจริญ</v>
          </cell>
        </row>
        <row r="8358">
          <cell r="A8358" t="str">
            <v>โรงพยาบาลส่งเสริมสุขภาพตำบลบ้านไทร ตำบลบ้านไทร</v>
          </cell>
        </row>
        <row r="8359">
          <cell r="A8359" t="str">
            <v>โรงพยาบาลส่งเสริมสุขภาพตำบลบ้านนาโพธิ์ ตำบลนาโพธิ์</v>
          </cell>
        </row>
        <row r="8360">
          <cell r="A8360" t="str">
            <v>โรงพยาบาลส่งเสริมสุขภาพตำบลบ้านนาลาว ตำบลดอนมนต์</v>
          </cell>
        </row>
        <row r="8361">
          <cell r="A8361" t="str">
            <v>โรงพยาบาลส่งเสริมสุขภาพตำบลบ้านนาศรีนวล ตำบลบุโพธิ์</v>
          </cell>
        </row>
        <row r="8362">
          <cell r="A8362" t="str">
            <v>โรงพยาบาลส่งเสริมสุขภาพตำบลบ้านนาเหล็ก ตำบลบ้านดู่</v>
          </cell>
        </row>
        <row r="8363">
          <cell r="A8363" t="str">
            <v>โรงพยาบาลส่งเสริมสุขภาพตำบลบ้านโนนงิ้ว ตำบลห้วยหิน</v>
          </cell>
        </row>
        <row r="8364">
          <cell r="A8364" t="str">
            <v>โรงพยาบาลส่งเสริมสุขภาพตำบลบ้านโนนเจริญ ตำบลตูมใหญ่</v>
          </cell>
        </row>
        <row r="8365">
          <cell r="A8365" t="str">
            <v>โรงพยาบาลส่งเสริมสุขภาพตำบลบ้านโนนเจริญ ตำบลโนนเจริญ</v>
          </cell>
        </row>
        <row r="8366">
          <cell r="A8366" t="str">
            <v>โรงพยาบาลส่งเสริมสุขภาพตำบลบ้านโนนตะครอง ตำบลหินโคน</v>
          </cell>
        </row>
        <row r="8367">
          <cell r="A8367" t="str">
            <v>โรงพยาบาลส่งเสริมสุขภาพตำบลบ้านโนนมาลัย ตำบลหินเหล็กไฟ</v>
          </cell>
        </row>
        <row r="8368">
          <cell r="A8368" t="str">
            <v>โรงพยาบาลส่งเสริมสุขภาพตำบลบ้านโนนยานาง ตำบลพรสำราญ</v>
          </cell>
        </row>
        <row r="8369">
          <cell r="A8369" t="str">
            <v>โรงพยาบาลส่งเสริมสุขภาพตำบลบ้านโนนสมบูรณ์ ตำบลชุมแสง</v>
          </cell>
        </row>
        <row r="8370">
          <cell r="A8370" t="str">
            <v>โรงพยาบาลส่งเสริมสุขภาพตำบลบ้านบัว ตำบลบ้านบัว</v>
          </cell>
        </row>
        <row r="8371">
          <cell r="A8371" t="str">
            <v>โรงพยาบาลส่งเสริมสุขภาพตำบลบ้านบาก ต.กู่สวนแตง</v>
          </cell>
        </row>
        <row r="8372">
          <cell r="A8372" t="str">
            <v>โรงพยาบาลส่งเสริมสุขภาพตำบลบ้านบึงเจริญ ตำบลบึงเจริญ</v>
          </cell>
        </row>
        <row r="8373">
          <cell r="A8373" t="str">
            <v>โรงพยาบาลส่งเสริมสุขภาพตำบลบ้านบุตาพวง ตำบลถาวร</v>
          </cell>
        </row>
        <row r="8374">
          <cell r="A8374" t="str">
            <v>โรงพยาบาลส่งเสริมสุขภาพตำบลบ้านบุแปบ ตำบลทะเมนชัย</v>
          </cell>
        </row>
        <row r="8375">
          <cell r="A8375" t="str">
            <v>โรงพยาบาลส่งเสริมสุขภาพตำบลบ้านบุลาว ตำบลสะแกโพรง</v>
          </cell>
        </row>
        <row r="8376">
          <cell r="A8376" t="str">
            <v>โรงพยาบาลส่งเสริมสุขภาพตำบลบ้านปราสาททอง ตำบลเมืองฝ้าย</v>
          </cell>
        </row>
        <row r="8377">
          <cell r="A8377" t="str">
            <v>โรงพยาบาลส่งเสริมสุขภาพตำบลบ้านปราสาทพร ตำบลหนองปล่อง</v>
          </cell>
        </row>
        <row r="8378">
          <cell r="A8378" t="str">
            <v>โรงพยาบาลส่งเสริมสุขภาพตำบลบ้านปริงเปน ตำบลหลักเขต</v>
          </cell>
        </row>
        <row r="8379">
          <cell r="A8379" t="str">
            <v>โรงพยาบาลส่งเสริมสุขภาพตำบลบ้านปลื้มใต้ ตำบลโคกมะม่วง</v>
          </cell>
        </row>
        <row r="8380">
          <cell r="A8380" t="str">
            <v>โรงพยาบาลส่งเสริมสุขภาพตำบลบ้านปะเคียบ ตำบลปะเคียบ</v>
          </cell>
        </row>
        <row r="8381">
          <cell r="A8381" t="str">
            <v>โรงพยาบาลส่งเสริมสุขภาพตำบลบ้านป่าชัน ตำบลป่าชัน</v>
          </cell>
        </row>
        <row r="8382">
          <cell r="A8382" t="str">
            <v>โรงพยาบาลส่งเสริมสุขภาพตำบลบ้านป่าหนาม ตำบลดงพลอง</v>
          </cell>
        </row>
        <row r="8383">
          <cell r="A8383" t="str">
            <v>โรงพยาบาลส่งเสริมสุขภาพตำบลบ้านเป้าพัฒนา ต.แดงใหญ่</v>
          </cell>
        </row>
        <row r="8384">
          <cell r="A8384" t="str">
            <v>โรงพยาบาลส่งเสริมสุขภาพตำบลบ้านผักหวาน ต.ถนนหัก</v>
          </cell>
        </row>
        <row r="8385">
          <cell r="A8385" t="str">
            <v>โรงพยาบาลส่งเสริมสุขภาพตำบลบ้านพะไล ตำบลถลุงเหล็ก</v>
          </cell>
        </row>
        <row r="8386">
          <cell r="A8386" t="str">
            <v>โรงพยาบาลส่งเสริมสุขภาพตำบลบ้านพิณทอง ตำบลไพศาล</v>
          </cell>
        </row>
        <row r="8387">
          <cell r="A8387" t="str">
            <v>โรงพยาบาลส่งเสริมสุขภาพตำบลบ้านเพชร ตำบลบ้านปรือ</v>
          </cell>
        </row>
        <row r="8388">
          <cell r="A8388" t="str">
            <v>โรงพยาบาลส่งเสริมสุขภาพตำบลบ้านเพียแก้ว ตำบลบ้านยาง</v>
          </cell>
        </row>
        <row r="8389">
          <cell r="A8389" t="str">
            <v>โรงพยาบาลส่งเสริมสุขภาพตำบลบ้านแพ ตำบลบ้านแพ</v>
          </cell>
        </row>
        <row r="8390">
          <cell r="A8390" t="str">
            <v>โรงพยาบาลส่งเสริมสุขภาพตำบลบ้านโพธิ์เงิน ตำบลห้วยหิน</v>
          </cell>
        </row>
        <row r="8391">
          <cell r="A8391" t="str">
            <v>โรงพยาบาลส่งเสริมสุขภาพตำบลบ้านม่วงใต้ ตำบลมะเฟือง</v>
          </cell>
        </row>
        <row r="8392">
          <cell r="A8392" t="str">
            <v>โรงพยาบาลส่งเสริมสุขภาพตำบลบ้านมะขามป้อม ตำบลปราสาท</v>
          </cell>
        </row>
        <row r="8393">
          <cell r="A8393" t="str">
            <v>โรงพยาบาลส่งเสริมสุขภาพตำบลบ้านมะพริก ตำบลสะแก</v>
          </cell>
        </row>
        <row r="8394">
          <cell r="A8394" t="str">
            <v>โรงพยาบาลส่งเสริมสุขภาพตำบลบ้านเมืองแก ตำบลเมืองแก</v>
          </cell>
        </row>
        <row r="8395">
          <cell r="A8395" t="str">
            <v>โรงพยาบาลส่งเสริมสุขภาพตำบลบ้านเมืองไผ่ ตำบลเมืองไผ่</v>
          </cell>
        </row>
        <row r="8396">
          <cell r="A8396" t="str">
            <v>โรงพยาบาลส่งเสริมสุขภาพตำบลบ้านเมืองโพธิ์ ตำบลเมืองโพธิ์</v>
          </cell>
        </row>
        <row r="8397">
          <cell r="A8397" t="str">
            <v>โรงพยาบาลส่งเสริมสุขภาพตำบลบ้านเมืองยาง ตำบลเมืองยาง</v>
          </cell>
        </row>
        <row r="8398">
          <cell r="A8398" t="str">
            <v>โรงพยาบาลส่งเสริมสุขภาพตำบลบ้านไม้แดง ตำบลชุมแสง</v>
          </cell>
        </row>
        <row r="8399">
          <cell r="A8399" t="str">
            <v>โรงพยาบาลส่งเสริมสุขภาพตำบลบ้านยาง ตำบลบ้านยาง</v>
          </cell>
        </row>
        <row r="8400">
          <cell r="A8400" t="str">
            <v>โรงพยาบาลส่งเสริมสุขภาพตำบลบ้านยาง ตำบลบ้านยาง</v>
          </cell>
        </row>
        <row r="8401">
          <cell r="A8401" t="str">
            <v>โรงพยาบาลส่งเสริมสุขภาพตำบลบ้านยางโป่งสะเดา  ตำบลตาจง</v>
          </cell>
        </row>
        <row r="8402">
          <cell r="A8402" t="str">
            <v>โรงพยาบาลส่งเสริมสุขภาพตำบลบ้านยายแย้ม ตำบลยายแย้มวัฒนา</v>
          </cell>
        </row>
        <row r="8403">
          <cell r="A8403" t="str">
            <v>โรงพยาบาลส่งเสริมสุขภาพตำบลบ้านร่อนทอง ตำบลร่อนทอง</v>
          </cell>
        </row>
        <row r="8404">
          <cell r="A8404" t="str">
            <v>โรงพยาบาลส่งเสริมสุขภาพตำบลบ้านราษฎร์รักแดน ตำบลหนองแวง</v>
          </cell>
        </row>
        <row r="8405">
          <cell r="A8405" t="str">
            <v>โรงพยาบาลส่งเสริมสุขภาพตำบลบ้านละลมพนู ตำบลไพศาล</v>
          </cell>
        </row>
        <row r="8406">
          <cell r="A8406" t="str">
            <v>โรงพยาบาลส่งเสริมสุขภาพตำบลบ้านละหานทรายใหม่ ตำบลหินลาด</v>
          </cell>
        </row>
        <row r="8407">
          <cell r="A8407" t="str">
            <v>โรงพยาบาลส่งเสริมสุขภาพตำบลบ้านลำดวน ตำบลลำดวน</v>
          </cell>
        </row>
        <row r="8408">
          <cell r="A8408" t="str">
            <v>โรงพยาบาลส่งเสริมสุขภาพตำบลบ้านลำนางรอง ตำบลลำนางรอง</v>
          </cell>
        </row>
        <row r="8409">
          <cell r="A8409" t="str">
            <v>โรงพยาบาลส่งเสริมสุขภาพตำบลบ้านลุงขี้หนู ตำบลท่าโพธิ์ชัย</v>
          </cell>
        </row>
        <row r="8410">
          <cell r="A8410" t="str">
            <v>โรงพยาบาลส่งเสริมสุขภาพตำบลบ้านลุมปุ๊ก ตำบลลุมปุ๊ก</v>
          </cell>
        </row>
        <row r="8411">
          <cell r="A8411" t="str">
            <v>โรงพยาบาลส่งเสริมสุขภาพตำบลบ้านว่านพัฒนา ตำบลโคกสะอาด</v>
          </cell>
        </row>
        <row r="8412">
          <cell r="A8412" t="str">
            <v>โรงพยาบาลส่งเสริมสุขภาพตำบลบ้านแวง ตำบลบ้านแวง</v>
          </cell>
        </row>
        <row r="8413">
          <cell r="A8413" t="str">
            <v>โรงพยาบาลส่งเสริมสุขภาพตำบลบ้านศรีทายาท ตำบลหนองแวง</v>
          </cell>
        </row>
        <row r="8414">
          <cell r="A8414" t="str">
            <v>โรงพยาบาลส่งเสริมสุขภาพตำบลบ้านศรีภูมิ ตำบลศรีภูมิ</v>
          </cell>
        </row>
        <row r="8415">
          <cell r="A8415" t="str">
            <v>โรงพยาบาลส่งเสริมสุขภาพตำบลบ้านสนวน ตำบลสนวน</v>
          </cell>
        </row>
        <row r="8416">
          <cell r="A8416" t="str">
            <v>โรงพยาบาลส่งเสริมสุขภาพตำบลบ้านสนามชัย ตำบลสนามชัย</v>
          </cell>
        </row>
        <row r="8417">
          <cell r="A8417" t="str">
            <v>โรงพยาบาลส่งเสริมสุขภาพตำบลบ้านสระขุด ตำบลทุ่งกระเต็น</v>
          </cell>
        </row>
        <row r="8418">
          <cell r="A8418" t="str">
            <v>โรงพยาบาลส่งเสริมสุขภาพตำบลบ้านสระบัว ตำบลสระบัว</v>
          </cell>
        </row>
        <row r="8419">
          <cell r="A8419" t="str">
            <v>โรงพยาบาลส่งเสริมสุขภาพตำบลบ้านสวนใหม่ ตำบลกระสัง</v>
          </cell>
        </row>
        <row r="8420">
          <cell r="A8420" t="str">
            <v>โรงพยาบาลส่งเสริมสุขภาพตำบลบ้านสวายจีก ตำบลสวายจีก</v>
          </cell>
        </row>
        <row r="8421">
          <cell r="A8421" t="str">
            <v>โรงพยาบาลส่งเสริมสุขภาพตำบลบ้านสวายสอ ตำบลบัวทอง</v>
          </cell>
        </row>
        <row r="8422">
          <cell r="A8422" t="str">
            <v>โรงพยาบาลส่งเสริมสุขภาพตำบลบ้านสวายสอ ตำบลเมืองไผ่</v>
          </cell>
        </row>
        <row r="8423">
          <cell r="A8423" t="str">
            <v>โรงพยาบาลส่งเสริมสุขภาพตำบลบ้านสองชั้น ตำบลสองชั้น</v>
          </cell>
        </row>
        <row r="8424">
          <cell r="A8424" t="str">
            <v>โรงพยาบาลส่งเสริมสุขภาพตำบลบ้านสะแกซำ ตำบลสะแกซำ</v>
          </cell>
        </row>
        <row r="8425">
          <cell r="A8425" t="str">
            <v>โรงพยาบาลส่งเสริมสุขภาพตำบลบ้านสันติสุข ตำบลสำโรงใหม่</v>
          </cell>
        </row>
        <row r="8426">
          <cell r="A8426" t="str">
            <v>โรงพยาบาลส่งเสริมสุขภาพตำบลบ้านสายตรี 4 ใต้ ตำบลบึงเจริญ</v>
          </cell>
        </row>
        <row r="8427">
          <cell r="A8427" t="str">
            <v>โรงพยาบาลส่งเสริมสุขภาพตำบลบ้านสายตะกู ตำบลสายตะกู</v>
          </cell>
        </row>
        <row r="8428">
          <cell r="A8428" t="str">
            <v>โรงพยาบาลส่งเสริมสุขภาพตำบลบ้านสายโท 12 ใต้ ตำบลสายตะกู</v>
          </cell>
        </row>
        <row r="8429">
          <cell r="A8429" t="str">
            <v>โรงพยาบาลส่งเสริมสุขภาพตำบลบ้านสายโท 5 ใต้ ตำบลจันทบเพชร</v>
          </cell>
        </row>
        <row r="8430">
          <cell r="A8430" t="str">
            <v>โรงพยาบาลส่งเสริมสุขภาพตำบลบ้านสำโรง ตำบลสำโรง</v>
          </cell>
        </row>
        <row r="8431">
          <cell r="A8431" t="str">
            <v>โรงพยาบาลส่งเสริมสุขภาพตำบลบ้านสิงห์ ตำบลบ้านสิงห์</v>
          </cell>
        </row>
        <row r="8432">
          <cell r="A8432" t="str">
            <v>โรงพยาบาลส่งเสริมสุขภาพตำบลบ้านสี่เหลี่ยม ตำบลสี่เหลี่ยม</v>
          </cell>
        </row>
        <row r="8433">
          <cell r="A8433" t="str">
            <v>โรงพยาบาลส่งเสริมสุขภาพตำบลบ้านสี่เหลี่ยมเจริญ ตำบลแสลงพัน</v>
          </cell>
        </row>
        <row r="8434">
          <cell r="A8434" t="str">
            <v>โรงพยาบาลส่งเสริมสุขภาพตำบลบ้านสูงเนิน ตำบลสูงเนิน</v>
          </cell>
        </row>
        <row r="8435">
          <cell r="A8435" t="str">
            <v>โรงพยาบาลส่งเสริมสุขภาพตำบลบ้านเสาเดียว ตำบลเสาเดียว</v>
          </cell>
        </row>
        <row r="8436">
          <cell r="A8436" t="str">
            <v>โรงพยาบาลส่งเสริมสุขภาพตำบลบ้านแสลงโทน ตำบลแสลงโทน</v>
          </cell>
        </row>
        <row r="8437">
          <cell r="A8437" t="str">
            <v>โรงพยาบาลส่งเสริมสุขภาพตำบลบ้านแสลงพัน ตำบลแสลงพัน</v>
          </cell>
        </row>
        <row r="8438">
          <cell r="A8438" t="str">
            <v>โรงพยาบาลส่งเสริมสุขภาพตำบลบ้านหนองกก ตำบลส้มป่อย</v>
          </cell>
        </row>
        <row r="8439">
          <cell r="A8439" t="str">
            <v>โรงพยาบาลส่งเสริมสุขภาพตำบลบ้านหนองกก ตำบลสะเดา</v>
          </cell>
        </row>
        <row r="8440">
          <cell r="A8440" t="str">
            <v>โรงพยาบาลส่งเสริมสุขภาพตำบลบ้านหนองกราด  หนองตระครอง</v>
          </cell>
        </row>
        <row r="8441">
          <cell r="A8441" t="str">
            <v>โรงพยาบาลส่งเสริมสุขภาพตำบลบ้านหนองการะโก ตำบลแคนดง</v>
          </cell>
        </row>
        <row r="8442">
          <cell r="A8442" t="str">
            <v>โรงพยาบาลส่งเสริมสุขภาพตำบลบ้านหนองกี่ ตำบลหนองกี่</v>
          </cell>
        </row>
        <row r="8443">
          <cell r="A8443" t="str">
            <v>โรงพยาบาลส่งเสริมสุขภาพตำบลบ้านหนองเกาะ ตำบลสตึก</v>
          </cell>
        </row>
        <row r="8444">
          <cell r="A8444" t="str">
            <v>โรงพยาบาลส่งเสริมสุขภาพตำบลบ้านหนองเกียบ  ตำบลสะแกโพรง</v>
          </cell>
        </row>
        <row r="8445">
          <cell r="A8445" t="str">
            <v>โรงพยาบาลส่งเสริมสุขภาพตำบลบ้านหนองขมาร ตำบลหนองขมาร</v>
          </cell>
        </row>
        <row r="8446">
          <cell r="A8446" t="str">
            <v>โรงพยาบาลส่งเสริมสุขภาพตำบลบ้านหนองครก ตำบลเมืองแฝก</v>
          </cell>
        </row>
        <row r="8447">
          <cell r="A8447" t="str">
            <v>โรงพยาบาลส่งเสริมสุขภาพตำบลบ้านหนองโคลน ตำบลสระทอง</v>
          </cell>
        </row>
        <row r="8448">
          <cell r="A8448" t="str">
            <v>โรงพยาบาลส่งเสริมสุขภาพตำบลบ้านหนองจิก ตำบลหายโศก</v>
          </cell>
        </row>
        <row r="8449">
          <cell r="A8449" t="str">
            <v>โรงพยาบาลส่งเสริมสุขภาพตำบลบ้านหนองโดน ตำบลหนองโดน</v>
          </cell>
        </row>
        <row r="8450">
          <cell r="A8450" t="str">
            <v>โรงพยาบาลส่งเสริมสุขภาพตำบลบ้านหนองตาไก้ ตำบลหนองกง</v>
          </cell>
        </row>
        <row r="8451">
          <cell r="A8451" t="str">
            <v>โรงพยาบาลส่งเสริมสุขภาพตำบลบ้านหนองตาด ตำบลหนองตาด</v>
          </cell>
        </row>
        <row r="8452">
          <cell r="A8452" t="str">
            <v>โรงพยาบาลส่งเสริมสุขภาพตำบลบ้านหนองตาเปล่ง ตำบลช่อผกา</v>
          </cell>
        </row>
        <row r="8453">
          <cell r="A8453" t="str">
            <v>โรงพยาบาลส่งเสริมสุขภาพตำบลบ้านหนองเต็ง ตำบลหนองเต็ง</v>
          </cell>
        </row>
        <row r="8454">
          <cell r="A8454" t="str">
            <v>โรงพยาบาลส่งเสริมสุขภาพตำบลบ้านหนองทองลิ่ม ตำบลหนองโบสถ์</v>
          </cell>
        </row>
        <row r="8455">
          <cell r="A8455" t="str">
            <v>โรงพยาบาลส่งเสริมสุขภาพตำบลบ้านหนองทำนบ ตำบลบุกระสัง</v>
          </cell>
        </row>
        <row r="8456">
          <cell r="A8456" t="str">
            <v>โรงพยาบาลส่งเสริมสุขภาพตำบลบ้านหนองไทร ตำบลหนองไทร</v>
          </cell>
        </row>
        <row r="8457">
          <cell r="A8457" t="str">
            <v>โรงพยาบาลส่งเสริมสุขภาพตำบลบ้านหนองนา ตำบลโนนขวาง</v>
          </cell>
        </row>
        <row r="8458">
          <cell r="A8458" t="str">
            <v>โรงพยาบาลส่งเสริมสุขภาพตำบลบ้านหนองน้ำขุ่น ตำบลหนองบัว</v>
          </cell>
        </row>
        <row r="8459">
          <cell r="A8459" t="str">
            <v>โรงพยาบาลส่งเสริมสุขภาพตำบลบ้านหนองบอน ตำบลหนองบอน</v>
          </cell>
        </row>
        <row r="8460">
          <cell r="A8460" t="str">
            <v>โรงพยาบาลส่งเสริมสุขภาพตำบลบ้านหนองบัว ตำบลดอนกอก</v>
          </cell>
        </row>
        <row r="8461">
          <cell r="A8461" t="str">
            <v>โรงพยาบาลส่งเสริมสุขภาพตำบลบ้านหนองบัวโคก ตำบลหนองบัวโคก</v>
          </cell>
        </row>
        <row r="8462">
          <cell r="A8462" t="str">
            <v>โรงพยาบาลส่งเสริมสุขภาพตำบลบ้านหนองผะองค์ ตำบลหนองกระทิง</v>
          </cell>
        </row>
        <row r="8463">
          <cell r="A8463" t="str">
            <v>โรงพยาบาลส่งเสริมสุขภาพตำบลบ้านหนองไผ่ ตำบลเมืองไผ่</v>
          </cell>
        </row>
        <row r="8464">
          <cell r="A8464" t="str">
            <v>โรงพยาบาลส่งเสริมสุขภาพตำบลบ้านหนองพลวง ตำบลลำดวน</v>
          </cell>
        </row>
        <row r="8465">
          <cell r="A8465" t="str">
            <v>โรงพยาบาลส่งเสริมสุขภาพตำบลบ้านหนองโพรง ตำบลอิสาณ</v>
          </cell>
        </row>
        <row r="8466">
          <cell r="A8466" t="str">
            <v>โรงพยาบาลส่งเสริมสุขภาพตำบลบ้านหนองม่วง ตำบลทะเมนชัย</v>
          </cell>
        </row>
        <row r="8467">
          <cell r="A8467" t="str">
            <v>โรงพยาบาลส่งเสริมสุขภาพตำบลบ้านหนองมะค่า ตำบลผไทรินทร์</v>
          </cell>
        </row>
        <row r="8468">
          <cell r="A8468" t="str">
            <v>โรงพยาบาลส่งเสริมสุขภาพตำบลบ้านหนองมันปลา ตำบลหนองคู</v>
          </cell>
        </row>
        <row r="8469">
          <cell r="A8469" t="str">
            <v>โรงพยาบาลส่งเสริมสุขภาพตำบลบ้านหนองไม้งาม ตำบลหนองไม้งาม</v>
          </cell>
        </row>
        <row r="8470">
          <cell r="A8470" t="str">
            <v>โรงพยาบาลส่งเสริมสุขภาพตำบลบ้านหนองยาง  ตำบลหนองโบสถ์</v>
          </cell>
        </row>
        <row r="8471">
          <cell r="A8471" t="str">
            <v>โรงพยาบาลส่งเสริมสุขภาพตำบลบ้านหนองยาง ตำบลหนองยายพิมพ์</v>
          </cell>
        </row>
        <row r="8472">
          <cell r="A8472" t="str">
            <v>โรงพยาบาลส่งเสริมสุขภาพตำบลบ้านหนองเยือง ตำบลหนองเยือง</v>
          </cell>
        </row>
        <row r="8473">
          <cell r="A8473" t="str">
            <v>โรงพยาบาลส่งเสริมสุขภาพตำบลบ้านหนองแวง ตำบลดอนกอก</v>
          </cell>
        </row>
        <row r="8474">
          <cell r="A8474" t="str">
            <v>โรงพยาบาลส่งเสริมสุขภาพตำบลบ้านหนองแวง ตำบลหนองแวง</v>
          </cell>
        </row>
        <row r="8475">
          <cell r="A8475" t="str">
            <v>โรงพยาบาลส่งเสริมสุขภาพตำบลบ้านหนองเสม็ด ตำบลลำนางรอง</v>
          </cell>
        </row>
        <row r="8476">
          <cell r="A8476" t="str">
            <v>โรงพยาบาลส่งเสริมสุขภาพตำบลบ้านหนองหมี ตำบลโคกว่าน</v>
          </cell>
        </row>
        <row r="8477">
          <cell r="A8477" t="str">
            <v>โรงพยาบาลส่งเสริมสุขภาพตำบลบ้านหนองหว้า ตำบลละลวด</v>
          </cell>
        </row>
        <row r="8478">
          <cell r="A8478" t="str">
            <v>โรงพยาบาลส่งเสริมสุขภาพตำบลบ้านหลัก ตำบลเขาดินเหนือ</v>
          </cell>
        </row>
        <row r="8479">
          <cell r="A8479" t="str">
            <v>โรงพยาบาลส่งเสริมสุขภาพตำบลบ้านห้วยราช ตำบลห้วยราช</v>
          </cell>
        </row>
        <row r="8480">
          <cell r="A8480" t="str">
            <v>โรงพยาบาลส่งเสริมสุขภาพตำบลบ้านห้วยสำราญ ตำบลห้วยสำราญ</v>
          </cell>
        </row>
        <row r="8481">
          <cell r="A8481" t="str">
            <v>โรงพยาบาลส่งเสริมสุขภาพตำบลบ้านหว้า ตำบลตาเสา</v>
          </cell>
        </row>
        <row r="8482">
          <cell r="A8482" t="str">
            <v>โรงพยาบาลส่งเสริมสุขภาพตำบลบ้านหว้าใต้ ตำบลหนองเต็ง</v>
          </cell>
        </row>
        <row r="8483">
          <cell r="A8483" t="str">
            <v>โรงพยาบาลส่งเสริมสุขภาพตำบลบ้านหัวช้าง ตำบลบ้านดู่</v>
          </cell>
        </row>
        <row r="8484">
          <cell r="A8484" t="str">
            <v>โรงพยาบาลส่งเสริมสุขภาพตำบลบ้านหัวถนน ตำบลหัวถนน</v>
          </cell>
        </row>
        <row r="8485">
          <cell r="A8485" t="str">
            <v>โรงพยาบาลส่งเสริมสุขภาพตำบลบ้านหัววัว ตำบลเสม็ด</v>
          </cell>
        </row>
        <row r="8486">
          <cell r="A8486" t="str">
            <v>โรงพยาบาลส่งเสริมสุขภาพตำบลบ้านหินเหล็กไฟ ตำบลหินเหล็กไฟ</v>
          </cell>
        </row>
        <row r="8487">
          <cell r="A8487" t="str">
            <v>โรงพยาบาลส่งเสริมสุขภาพตำบลบ้านหูทำนบ ตำบลหูทำนบ</v>
          </cell>
        </row>
        <row r="8488">
          <cell r="A8488" t="str">
            <v>โรงพยาบาลส่งเสริมสุขภาพตำบลบ้านใหม่ ตำบลสามแวง</v>
          </cell>
        </row>
        <row r="8489">
          <cell r="A8489" t="str">
            <v>โรงพยาบาลส่งเสริมสุขภาพตำบลบ้านแฮด ตำบลบ้านเป้า</v>
          </cell>
        </row>
        <row r="8490">
          <cell r="A8490" t="str">
            <v>โรงพยาบาลส่งเสริมสุขภาพตำบลบุไร่อ้อย ตำบลเจริญสุข</v>
          </cell>
        </row>
        <row r="8491">
          <cell r="A8491" t="str">
            <v>โรงพยาบาลส่งเสริมสุขภาพตำบลปราสาท ตำบลปราสาท</v>
          </cell>
        </row>
        <row r="8492">
          <cell r="A8492" t="str">
            <v>โรงพยาบาลส่งเสริมสุขภาพตำบลปลัดปุ๊ก ตำบลวังเหนือ</v>
          </cell>
        </row>
        <row r="8493">
          <cell r="A8493" t="str">
            <v>โรงพยาบาลส่งเสริมสุขภาพตำบลปีกฝาย  ตำบลหนองตาด</v>
          </cell>
        </row>
        <row r="8494">
          <cell r="A8494" t="str">
            <v>โรงพยาบาลส่งเสริมสุขภาพตำบลผไทรินทร์ ตำบลผไทรินทร์</v>
          </cell>
        </row>
        <row r="8495">
          <cell r="A8495" t="str">
            <v>โรงพยาบาลส่งเสริมสุขภาพตำบลหงอนไก่ ตำบลหนองแวง</v>
          </cell>
        </row>
        <row r="8496">
          <cell r="A8496" t="str">
            <v>โรงพยาบาลส่งเสริมสุขภาพตำบลหนองโสน ตำบลหนองโสน</v>
          </cell>
        </row>
        <row r="8497">
          <cell r="A8497" t="str">
            <v>สถานีอนามัยเฉลิมพระเกียรติ 60 พรรษา นวมินทราชินี</v>
          </cell>
        </row>
        <row r="8498">
          <cell r="A8498" t="str">
            <v>สถานีอนามัยเฉลิมพระเกียรติ 60 พรรษานวมินทราชินี บ้านหนองใหญ่</v>
          </cell>
        </row>
        <row r="8499">
          <cell r="A8499" t="str">
            <v>โรงพยาบาลส่งเสริมสุขภาพตำบลกระเทียม</v>
          </cell>
        </row>
        <row r="8500">
          <cell r="A8500" t="str">
            <v>โรงพยาบาลส่งเสริมสุขภาพตำบลกระเบื้อง</v>
          </cell>
        </row>
        <row r="8501">
          <cell r="A8501" t="str">
            <v>โรงพยาบาลส่งเสริมสุขภาพตำบลกระโพ</v>
          </cell>
        </row>
        <row r="8502">
          <cell r="A8502" t="str">
            <v>โรงพยาบาลส่งเสริมสุขภาพตำบลกระหาด</v>
          </cell>
        </row>
        <row r="8503">
          <cell r="A8503" t="str">
            <v>โรงพยาบาลส่งเสริมสุขภาพตำบลกระออม</v>
          </cell>
        </row>
        <row r="8504">
          <cell r="A8504" t="str">
            <v>โรงพยาบาลส่งเสริมสุขภาพตำบลกันตรวจระมวล</v>
          </cell>
        </row>
        <row r="8505">
          <cell r="A8505" t="str">
            <v>โรงพยาบาลส่งเสริมสุขภาพตำบลกาเกาะ</v>
          </cell>
        </row>
        <row r="8506">
          <cell r="A8506" t="str">
            <v>โรงพยาบาลส่งเสริมสุขภาพตำบลกุดขาคีม</v>
          </cell>
        </row>
        <row r="8507">
          <cell r="A8507" t="str">
            <v>โรงพยาบาลส่งเสริมสุขภาพตำบลกุดหวาย</v>
          </cell>
        </row>
        <row r="8508">
          <cell r="A8508" t="str">
            <v>โรงพยาบาลส่งเสริมสุขภาพตำบลเกาะแก้ว</v>
          </cell>
        </row>
        <row r="8509">
          <cell r="A8509" t="str">
            <v>โรงพยาบาลส่งเสริมสุขภาพตำบลแก</v>
          </cell>
        </row>
        <row r="8510">
          <cell r="A8510" t="str">
            <v>โรงพยาบาลส่งเสริมสุขภาพตำบลแกใหญ่</v>
          </cell>
        </row>
        <row r="8511">
          <cell r="A8511" t="str">
            <v>โรงพยาบาลส่งเสริมสุขภาพตำบลขวาวใหญ่</v>
          </cell>
        </row>
        <row r="8512">
          <cell r="A8512" t="str">
            <v>โรงพยาบาลส่งเสริมสุขภาพตำบลขอนแตก</v>
          </cell>
        </row>
        <row r="8513">
          <cell r="A8513" t="str">
            <v>โรงพยาบาลส่งเสริมสุขภาพตำบลเขวาสินรินทร์</v>
          </cell>
        </row>
        <row r="8514">
          <cell r="A8514" t="str">
            <v>โรงพยาบาลส่งเสริมสุขภาพตำบลคอโค</v>
          </cell>
        </row>
        <row r="8515">
          <cell r="A8515" t="str">
            <v>โรงพยาบาลส่งเสริมสุขภาพตำบลคาละแมะ</v>
          </cell>
        </row>
        <row r="8516">
          <cell r="A8516" t="str">
            <v>โรงพยาบาลส่งเสริมสุขภาพตำบลคำผง</v>
          </cell>
        </row>
        <row r="8517">
          <cell r="A8517" t="str">
            <v>โรงพยาบาลส่งเสริมสุขภาพตำบลคูตัน</v>
          </cell>
        </row>
        <row r="8518">
          <cell r="A8518" t="str">
            <v>โรงพยาบาลส่งเสริมสุขภาพตำบลแคน</v>
          </cell>
        </row>
        <row r="8519">
          <cell r="A8519" t="str">
            <v>โรงพยาบาลส่งเสริมสุขภาพตำบลโคกกลาง</v>
          </cell>
        </row>
        <row r="8520">
          <cell r="A8520" t="str">
            <v>โรงพยาบาลส่งเสริมสุขภาพตำบลโคกยาง</v>
          </cell>
        </row>
        <row r="8521">
          <cell r="A8521" t="str">
            <v>โรงพยาบาลส่งเสริมสุขภาพตำบลโคกสะอาด</v>
          </cell>
        </row>
        <row r="8522">
          <cell r="A8522" t="str">
            <v>โรงพยาบาลส่งเสริมสุขภาพตำบลจรัส</v>
          </cell>
        </row>
        <row r="8523">
          <cell r="A8523" t="str">
            <v>โรงพยาบาลส่งเสริมสุขภาพตำบลจารพัต</v>
          </cell>
        </row>
        <row r="8524">
          <cell r="A8524" t="str">
            <v>โรงพยาบาลส่งเสริมสุขภาพตำบลจีกแดก</v>
          </cell>
        </row>
        <row r="8525">
          <cell r="A8525" t="str">
            <v>โรงพยาบาลส่งเสริมสุขภาพตำบลแจนแวน</v>
          </cell>
        </row>
        <row r="8526">
          <cell r="A8526" t="str">
            <v>โรงพยาบาลส่งเสริมสุขภาพตำบลเฉนียง</v>
          </cell>
        </row>
        <row r="8527">
          <cell r="A8527" t="str">
            <v>โรงพยาบาลส่งเสริมสุขภาพตำบลช่างปี่</v>
          </cell>
        </row>
        <row r="8528">
          <cell r="A8528" t="str">
            <v>โรงพยาบาลส่งเสริมสุขภาพตำบลชุมแสง</v>
          </cell>
        </row>
        <row r="8529">
          <cell r="A8529" t="str">
            <v>โรงพยาบาลส่งเสริมสุขภาพตำบลเชื้อเพลิง</v>
          </cell>
        </row>
        <row r="8530">
          <cell r="A8530" t="str">
            <v>โรงพยาบาลส่งเสริมสุขภาพตำบลโชคนาสาม</v>
          </cell>
        </row>
        <row r="8531">
          <cell r="A8531" t="str">
            <v>โรงพยาบาลส่งเสริมสุขภาพตำบลโชคเหนือ</v>
          </cell>
        </row>
        <row r="8532">
          <cell r="A8532" t="str">
            <v>โรงพยาบาลส่งเสริมสุขภาพตำบลณรงค์</v>
          </cell>
        </row>
        <row r="8533">
          <cell r="A8533" t="str">
            <v>โรงพยาบาลส่งเสริมสุขภาพตำบลดม</v>
          </cell>
        </row>
        <row r="8534">
          <cell r="A8534" t="str">
            <v>โรงพยาบาลส่งเสริมสุขภาพตำบลด่าน</v>
          </cell>
        </row>
        <row r="8535">
          <cell r="A8535" t="str">
            <v>โรงพยาบาลส่งเสริมสุขภาพตำบลตรมไพร</v>
          </cell>
        </row>
        <row r="8536">
          <cell r="A8536" t="str">
            <v>โรงพยาบาลส่งเสริมสุขภาพตำบลตรวจ</v>
          </cell>
        </row>
        <row r="8537">
          <cell r="A8537" t="str">
            <v>โรงพยาบาลส่งเสริมสุขภาพตำบลตรวจ บ้านเกาะตรวจ</v>
          </cell>
        </row>
        <row r="8538">
          <cell r="A8538" t="str">
            <v>โรงพยาบาลส่งเสริมสุขภาพตำบลตระเปียงเตีย</v>
          </cell>
        </row>
        <row r="8539">
          <cell r="A8539" t="str">
            <v>โรงพยาบาลส่งเสริมสุขภาพตำบลตระแสง</v>
          </cell>
        </row>
        <row r="8540">
          <cell r="A8540" t="str">
            <v>โรงพยาบาลส่งเสริมสุขภาพตำบลตรำดม</v>
          </cell>
        </row>
        <row r="8541">
          <cell r="A8541" t="str">
            <v>โรงพยาบาลส่งเสริมสุขภาพตำบลตรึม</v>
          </cell>
        </row>
        <row r="8542">
          <cell r="A8542" t="str">
            <v>โรงพยาบาลส่งเสริมสุขภาพตำบลตะเคียน</v>
          </cell>
        </row>
        <row r="8543">
          <cell r="A8543" t="str">
            <v>โรงพยาบาลส่งเสริมสุขภาพตำบลตั้งใจ</v>
          </cell>
        </row>
        <row r="8544">
          <cell r="A8544" t="str">
            <v>โรงพยาบาลส่งเสริมสุขภาพตำบลตากูก</v>
          </cell>
        </row>
        <row r="8545">
          <cell r="A8545" t="str">
            <v>โรงพยาบาลส่งเสริมสุขภาพตำบลตาคง</v>
          </cell>
        </row>
        <row r="8546">
          <cell r="A8546" t="str">
            <v>โรงพยาบาลส่งเสริมสุขภาพตำบลตาตุม</v>
          </cell>
        </row>
        <row r="8547">
          <cell r="A8547" t="str">
            <v>โรงพยาบาลส่งเสริมสุขภาพตำบลตานี</v>
          </cell>
        </row>
        <row r="8548">
          <cell r="A8548" t="str">
            <v>โรงพยาบาลส่งเสริมสุขภาพตำบลตาเบา</v>
          </cell>
        </row>
        <row r="8549">
          <cell r="A8549" t="str">
            <v>โรงพยาบาลส่งเสริมสุขภาพตำบลตาเมียง</v>
          </cell>
        </row>
        <row r="8550">
          <cell r="A8550" t="str">
            <v>โรงพยาบาลส่งเสริมสุขภาพตำบลตาวัง</v>
          </cell>
        </row>
        <row r="8551">
          <cell r="A8551" t="str">
            <v>โรงพยาบาลส่งเสริมสุขภาพตำบลตาอ็อง</v>
          </cell>
        </row>
        <row r="8552">
          <cell r="A8552" t="str">
            <v>โรงพยาบาลส่งเสริมสุขภาพตำบลแตล</v>
          </cell>
        </row>
        <row r="8553">
          <cell r="A8553" t="str">
            <v>โรงพยาบาลส่งเสริมสุขภาพตำบลทมอ</v>
          </cell>
        </row>
        <row r="8554">
          <cell r="A8554" t="str">
            <v>โรงพยาบาลส่งเสริมสุขภาพตำบลทับทัน</v>
          </cell>
        </row>
        <row r="8555">
          <cell r="A8555" t="str">
            <v>โรงพยาบาลส่งเสริมสุขภาพตำบลทับใหญ่</v>
          </cell>
        </row>
        <row r="8556">
          <cell r="A8556" t="str">
            <v>โรงพยาบาลส่งเสริมสุขภาพตำบลท่าสว่าง</v>
          </cell>
        </row>
        <row r="8557">
          <cell r="A8557" t="str">
            <v>โรงพยาบาลส่งเสริมสุขภาพตำบลทุ่งกุลา</v>
          </cell>
        </row>
        <row r="8558">
          <cell r="A8558" t="str">
            <v>โรงพยาบาลส่งเสริมสุขภาพตำบลทุ่งมน</v>
          </cell>
        </row>
        <row r="8559">
          <cell r="A8559" t="str">
            <v>โรงพยาบาลส่งเสริมสุขภาพตำบลเทนมีย์</v>
          </cell>
        </row>
        <row r="8560">
          <cell r="A8560" t="str">
            <v>โรงพยาบาลส่งเสริมสุขภาพตำบลเทพรักษา</v>
          </cell>
        </row>
        <row r="8561">
          <cell r="A8561" t="str">
            <v>โรงพยาบาลส่งเสริมสุขภาพตำบลธาตุ</v>
          </cell>
        </row>
        <row r="8562">
          <cell r="A8562" t="str">
            <v>โรงพยาบาลส่งเสริมสุขภาพตำบลนอกเมือง</v>
          </cell>
        </row>
        <row r="8563">
          <cell r="A8563" t="str">
            <v>โรงพยาบาลส่งเสริมสุขภาพตำบลนาดี</v>
          </cell>
        </row>
        <row r="8564">
          <cell r="A8564" t="str">
            <v>โรงพยาบาลส่งเสริมสุขภาพตำบลนาบัว</v>
          </cell>
        </row>
        <row r="8565">
          <cell r="A8565" t="str">
            <v>โรงพยาบาลส่งเสริมสุขภาพตำบลนารุ่ง</v>
          </cell>
        </row>
        <row r="8566">
          <cell r="A8566" t="str">
            <v>โรงพยาบาลส่งเสริมสุขภาพตำบลนาหนองไผ่</v>
          </cell>
        </row>
        <row r="8567">
          <cell r="A8567" t="str">
            <v>โรงพยาบาลส่งเสริมสุขภาพตำบลน้ำเขียว</v>
          </cell>
        </row>
        <row r="8568">
          <cell r="A8568" t="str">
            <v>โรงพยาบาลส่งเสริมสุขภาพตำบลแนงมุด</v>
          </cell>
        </row>
        <row r="8569">
          <cell r="A8569" t="str">
            <v>โรงพยาบาลส่งเสริมสุขภาพตำบลโนน</v>
          </cell>
        </row>
        <row r="8570">
          <cell r="A8570" t="str">
            <v>โรงพยาบาลส่งเสริมสุขภาพตำบลบะ</v>
          </cell>
        </row>
        <row r="8571">
          <cell r="A8571" t="str">
            <v>โรงพยาบาลส่งเสริมสุขภาพตำบลบัวโคก</v>
          </cell>
        </row>
        <row r="8572">
          <cell r="A8572" t="str">
            <v>โรงพยาบาลส่งเสริมสุขภาพตำบลบ้านกระเบื้องเมืองใหม่ ตำบลนาหนองไผ่</v>
          </cell>
        </row>
        <row r="8573">
          <cell r="A8573" t="str">
            <v>โรงพยาบาลส่งเสริมสุขภาพตำบลบ้านกะดาด ตำบลโคกยาง</v>
          </cell>
        </row>
        <row r="8574">
          <cell r="A8574" t="str">
            <v>โรงพยาบาลส่งเสริมสุขภาพตำบลบ้านกะเลา ตำบลหมื่นศรี</v>
          </cell>
        </row>
        <row r="8575">
          <cell r="A8575" t="str">
            <v>โรงพยาบาลส่งเสริมสุขภาพตำบลบ้านกาเกาะ ตำบลตาอ๊อง</v>
          </cell>
        </row>
        <row r="8576">
          <cell r="A8576" t="str">
            <v>โรงพยาบาลส่งเสริมสุขภาพตำบลบ้านเกษตรถาวร ตำบลด่าน</v>
          </cell>
        </row>
        <row r="8577">
          <cell r="A8577" t="str">
            <v>โรงพยาบาลส่งเสริมสุขภาพตำบลบ้านขะเนก ตำบลหนองขวาว</v>
          </cell>
        </row>
        <row r="8578">
          <cell r="A8578" t="str">
            <v>โรงพยาบาลส่งเสริมสุขภาพตำบลบ้านคอนสวรรค์ ตำบลไผ่</v>
          </cell>
        </row>
        <row r="8579">
          <cell r="A8579" t="str">
            <v>โรงพยาบาลส่งเสริมสุขภาพตำบลบ้านคะนา</v>
          </cell>
        </row>
        <row r="8580">
          <cell r="A8580" t="str">
            <v>โรงพยาบาลส่งเสริมสุขภาพตำบลบ้านคาละแมะ ตำบลคาละแมะ</v>
          </cell>
        </row>
        <row r="8581">
          <cell r="A8581" t="str">
            <v>โรงพยาบาลส่งเสริมสุขภาพตำบลบ้านโคกชัย ตำบลตาคง</v>
          </cell>
        </row>
        <row r="8582">
          <cell r="A8582" t="str">
            <v>โรงพยาบาลส่งเสริมสุขภาพตำบลบ้านโคกสนวน ตำบลกุดหวาย</v>
          </cell>
        </row>
        <row r="8583">
          <cell r="A8583" t="str">
            <v>โรงพยาบาลส่งเสริมสุขภาพตำบลบ้านโคกสะอาด</v>
          </cell>
        </row>
        <row r="8584">
          <cell r="A8584" t="str">
            <v>โรงพยาบาลส่งเสริมสุขภาพตำบลบ้านโคกสะอาด ตำบลคูตัน</v>
          </cell>
        </row>
        <row r="8585">
          <cell r="A8585" t="str">
            <v>โรงพยาบาลส่งเสริมสุขภาพตำบลบ้านจารย์</v>
          </cell>
        </row>
        <row r="8586">
          <cell r="A8586" t="str">
            <v>โรงพยาบาลส่งเสริมสุขภาพตำบลบ้านชำเบง ตำบลเทพรักษา</v>
          </cell>
        </row>
        <row r="8587">
          <cell r="A8587" t="str">
            <v>โรงพยาบาลส่งเสริมสุขภาพตำบลบ้านซบ</v>
          </cell>
        </row>
        <row r="8588">
          <cell r="A8588" t="str">
            <v>โรงพยาบาลส่งเสริมสุขภาพตำบลบ้านซาด ตำบลระเวียง</v>
          </cell>
        </row>
        <row r="8589">
          <cell r="A8589" t="str">
            <v>โรงพยาบาลส่งเสริมสุขภาพตำบลบ้านดงเค็ง ตำบลเมืองลึง</v>
          </cell>
        </row>
        <row r="8590">
          <cell r="A8590" t="str">
            <v>โรงพยาบาลส่งเสริมสุขภาพตำบลบ้านดอนแรด ตำบลดอนแรด</v>
          </cell>
        </row>
        <row r="8591">
          <cell r="A8591" t="str">
            <v>โรงพยาบาลส่งเสริมสุขภาพตำบลบ้านดินแดง ตำบลหนองบัวบาน</v>
          </cell>
        </row>
        <row r="8592">
          <cell r="A8592" t="str">
            <v>โรงพยาบาลส่งเสริมสุขภาพตำบลบ้านโดง ตำบลสังขะ</v>
          </cell>
        </row>
        <row r="8593">
          <cell r="A8593" t="str">
            <v>โรงพยาบาลส่งเสริมสุขภาพตำบลบ้านตระมุง ตำบลกระโพ</v>
          </cell>
        </row>
        <row r="8594">
          <cell r="A8594" t="str">
            <v>โรงพยาบาลส่งเสริมสุขภาพตำบลบ้านตะเคียน</v>
          </cell>
        </row>
        <row r="8595">
          <cell r="A8595" t="str">
            <v>โรงพยาบาลส่งเสริมสุขภาพตำบลบ้านตากลาง ตำบลกระโพ</v>
          </cell>
        </row>
        <row r="8596">
          <cell r="A8596" t="str">
            <v>โรงพยาบาลส่งเสริมสุขภาพตำบลบ้านตาแตรว</v>
          </cell>
        </row>
        <row r="8597">
          <cell r="A8597" t="str">
            <v>โรงพยาบาลส่งเสริมสุขภาพตำบลบ้านทับทิมสยาม04</v>
          </cell>
        </row>
        <row r="8598">
          <cell r="A8598" t="str">
            <v>โรงพยาบาลส่งเสริมสุขภาพตำบลบ้านทัพกระบือ ตำบลสำโรง</v>
          </cell>
        </row>
        <row r="8599">
          <cell r="A8599" t="str">
            <v>โรงพยาบาลส่งเสริมสุขภาพตำบลบ้านทัพไทย ตำบลทมอ</v>
          </cell>
        </row>
        <row r="8600">
          <cell r="A8600" t="str">
            <v>โรงพยาบาลส่งเสริมสุขภาพตำบลบ้านไทร ตำบลบ้านไทร</v>
          </cell>
        </row>
        <row r="8601">
          <cell r="A8601" t="str">
            <v>โรงพยาบาลส่งเสริมสุขภาพตำบลบ้านนาท่ม ตำบลแตล</v>
          </cell>
        </row>
        <row r="8602">
          <cell r="A8602" t="str">
            <v>โรงพยาบาลส่งเสริมสุขภาพตำบลบ้านนานวน ตำบลนานวน</v>
          </cell>
        </row>
        <row r="8603">
          <cell r="A8603" t="str">
            <v>โรงพยาบาลส่งเสริมสุขภาพตำบลบ้านนาบัว ตำบลนาบัว</v>
          </cell>
        </row>
        <row r="8604">
          <cell r="A8604" t="str">
            <v>โรงพยาบาลส่งเสริมสุขภาพตำบลบ้านนาสนวน</v>
          </cell>
        </row>
        <row r="8605">
          <cell r="A8605" t="str">
            <v>โรงพยาบาลส่งเสริมสุขภาพตำบลบ้านโนนเปือย</v>
          </cell>
        </row>
        <row r="8606">
          <cell r="A8606" t="str">
            <v>โรงพยาบาลส่งเสริมสุขภาพตำบลบ้านโนนสวรรค์ ตำบลโคกตะเคียน</v>
          </cell>
        </row>
        <row r="8607">
          <cell r="A8607" t="str">
            <v>โรงพยาบาลส่งเสริมสุขภาพตำบลบ้านบึง ตำบลดอนแรด</v>
          </cell>
        </row>
        <row r="8608">
          <cell r="A8608" t="str">
            <v>โรงพยาบาลส่งเสริมสุขภาพตำบลบ้านปราสาทเบง ตำบลกาบเชิง</v>
          </cell>
        </row>
        <row r="8609">
          <cell r="A8609" t="str">
            <v>โรงพยาบาลส่งเสริมสุขภาพตำบลบ้านปรีง ตำบลบะ</v>
          </cell>
        </row>
        <row r="8610">
          <cell r="A8610" t="str">
            <v>โรงพยาบาลส่งเสริมสุขภาพตำบลบ้านปรือ ตำบลปรือ</v>
          </cell>
        </row>
        <row r="8611">
          <cell r="A8611" t="str">
            <v>โรงพยาบาลส่งเสริมสุขภาพตำบลบ้านปลัด ตำบลหนองใหญ่</v>
          </cell>
        </row>
        <row r="8612">
          <cell r="A8612" t="str">
            <v>โรงพยาบาลส่งเสริมสุขภาพตำบลบ้านผำ ตำบลหนองเทพ</v>
          </cell>
        </row>
        <row r="8613">
          <cell r="A8613" t="str">
            <v>โรงพยาบาลส่งเสริมสุขภาพตำบลบ้านผือ</v>
          </cell>
        </row>
        <row r="8614">
          <cell r="A8614" t="str">
            <v>โรงพยาบาลส่งเสริมสุขภาพตำบลบ้านพลวง</v>
          </cell>
        </row>
        <row r="8615">
          <cell r="A8615" t="str">
            <v>โรงพยาบาลส่งเสริมสุขภาพตำบลบ้านโพนม่วง ตำบลไพรขลา</v>
          </cell>
        </row>
        <row r="8616">
          <cell r="A8616" t="str">
            <v>โรงพยาบาลส่งเสริมสุขภาพตำบลบ้านม่วง ตำบลบ้านผือ</v>
          </cell>
        </row>
        <row r="8617">
          <cell r="A8617" t="str">
            <v>โรงพยาบาลส่งเสริมสุขภาพตำบลบ้านม่วงมูล ตำบลหนองบัว</v>
          </cell>
        </row>
        <row r="8618">
          <cell r="A8618" t="str">
            <v>โรงพยาบาลส่งเสริมสุขภาพตำบลบ้านมะเมียง</v>
          </cell>
        </row>
        <row r="8619">
          <cell r="A8619" t="str">
            <v>โรงพยาบาลส่งเสริมสุขภาพตำบลบ้านยะยาน ตำบลหนองเหล็ก</v>
          </cell>
        </row>
        <row r="8620">
          <cell r="A8620" t="str">
            <v>โรงพยาบาลส่งเสริมสุขภาพตำบลบ้านยางบ่ออี ตำบลเมืองบ้ว</v>
          </cell>
        </row>
        <row r="8621">
          <cell r="A8621" t="str">
            <v>โรงพยาบาลส่งเสริมสุขภาพตำบลบ้านรันเดง ตำบลโคกสะอาด</v>
          </cell>
        </row>
        <row r="8622">
          <cell r="A8622" t="str">
            <v>โรงพยาบาลส่งเสริมสุขภาพตำบลบ้านรุน ตำบลอาโพน</v>
          </cell>
        </row>
        <row r="8623">
          <cell r="A8623" t="str">
            <v>โรงพยาบาลส่งเสริมสุขภาพตำบลบ้านว่าน ตำบลบุแกรง</v>
          </cell>
        </row>
        <row r="8624">
          <cell r="A8624" t="str">
            <v>โรงพยาบาลส่งเสริมสุขภาพตำบลบ้านสกล ตำบลตะเคียน</v>
          </cell>
        </row>
        <row r="8625">
          <cell r="A8625" t="str">
            <v>โรงพยาบาลส่งเสริมสุขภาพตำบลบ้านสวนหม่อน ตำบลชุมพลบุรี</v>
          </cell>
        </row>
        <row r="8626">
          <cell r="A8626" t="str">
            <v>โรงพยาบาลส่งเสริมสุขภาพตำบลบ้านสองห้อง</v>
          </cell>
        </row>
        <row r="8627">
          <cell r="A8627" t="str">
            <v>โรงพยาบาลส่งเสริมสุขภาพตำบลบ้านสะโน ตำบลสะโน</v>
          </cell>
        </row>
        <row r="8628">
          <cell r="A8628" t="str">
            <v>โรงพยาบาลส่งเสริมสุขภาพตำบลบ้านสะเอิง</v>
          </cell>
        </row>
        <row r="8629">
          <cell r="A8629" t="str">
            <v>โรงพยาบาลส่งเสริมสุขภาพตำบลบ้านสาโรช</v>
          </cell>
        </row>
        <row r="8630">
          <cell r="A8630" t="str">
            <v>โรงพยาบาลส่งเสริมสุขภาพตำบลบ้านสำโรง ตำบลแคน</v>
          </cell>
        </row>
        <row r="8631">
          <cell r="A8631" t="str">
            <v>โรงพยาบาลส่งเสริมสุขภาพตำบลบ้านสำโรงโคกเพชร</v>
          </cell>
        </row>
        <row r="8632">
          <cell r="A8632" t="str">
            <v>โรงพยาบาลส่งเสริมสุขภาพตำบลบ้านโสมน ตำบลบัวโคก</v>
          </cell>
        </row>
        <row r="8633">
          <cell r="A8633" t="str">
            <v>โรงพยาบาลส่งเสริมสุขภาพตำบลบ้านหนองกระทุง ตำบลเบิด</v>
          </cell>
        </row>
        <row r="8634">
          <cell r="A8634" t="str">
            <v>โรงพยาบาลส่งเสริมสุขภาพตำบลบ้านหนองคันนา</v>
          </cell>
        </row>
        <row r="8635">
          <cell r="A8635" t="str">
            <v>โรงพยาบาลส่งเสริมสุขภาพตำบลบ้านหนองโจงโลง ตำบลตาวัง</v>
          </cell>
        </row>
        <row r="8636">
          <cell r="A8636" t="str">
            <v>โรงพยาบาลส่งเสริมสุขภาพตำบลบ้านหนองโดน ตำบลหนองบัว</v>
          </cell>
        </row>
        <row r="8637">
          <cell r="A8637" t="str">
            <v>โรงพยาบาลส่งเสริมสุขภาพตำบลบ้านหนองม่วง ตำบลเมืองแก</v>
          </cell>
        </row>
        <row r="8638">
          <cell r="A8638" t="str">
            <v>โรงพยาบาลส่งเสริมสุขภาพตำบลบ้านหนองยาว ต.กระเทียม</v>
          </cell>
        </row>
        <row r="8639">
          <cell r="A8639" t="str">
            <v>โรงพยาบาลส่งเสริมสุขภาพตำบลบ้านหนองใหญ่ ตำบลหนองหลวง</v>
          </cell>
        </row>
        <row r="8640">
          <cell r="A8640" t="str">
            <v>โรงพยาบาลส่งเสริมสุขภาพตำบลบ้านหนองอียอ</v>
          </cell>
        </row>
        <row r="8641">
          <cell r="A8641" t="str">
            <v>โรงพยาบาลส่งเสริมสุขภาพตำบลบ้านหัวแรต ตำบลตรึม</v>
          </cell>
        </row>
        <row r="8642">
          <cell r="A8642" t="str">
            <v>โรงพยาบาลส่งเสริมสุขภาพตำบลบ้านอ้อ-ตลิ่งชัน ตำบลสระขุด</v>
          </cell>
        </row>
        <row r="8643">
          <cell r="A8643" t="str">
            <v>โรงพยาบาลส่งเสริมสุขภาพตำบลบ้านอ้อมแก้ว ตำบลนานวน</v>
          </cell>
        </row>
        <row r="8644">
          <cell r="A8644" t="str">
            <v>โรงพยาบาลส่งเสริมสุขภาพตำบลบ้านอาลอ ตำบลนาดี</v>
          </cell>
        </row>
        <row r="8645">
          <cell r="A8645" t="str">
            <v>โรงพยาบาลส่งเสริมสุขภาพตำบลบ้านอำปึล ตำบลบักได</v>
          </cell>
        </row>
        <row r="8646">
          <cell r="A8646" t="str">
            <v>โรงพยาบาลส่งเสริมสุขภาพตำบลบ้านอุโลก ตำบลบักได</v>
          </cell>
        </row>
        <row r="8647">
          <cell r="A8647" t="str">
            <v>โรงพยาบาลส่งเสริมสุขภาพตำบลบึง</v>
          </cell>
        </row>
        <row r="8648">
          <cell r="A8648" t="str">
            <v>โรงพยาบาลส่งเสริมสุขภาพตำบลบุแกรง</v>
          </cell>
        </row>
        <row r="8649">
          <cell r="A8649" t="str">
            <v>โรงพยาบาลส่งเสริมสุขภาพตำบลบุฤาษี</v>
          </cell>
        </row>
        <row r="8650">
          <cell r="A8650" t="str">
            <v>โรงพยาบาลส่งเสริมสุขภาพตำบลเบิด</v>
          </cell>
        </row>
        <row r="8651">
          <cell r="A8651" t="str">
            <v>โรงพยาบาลส่งเสริมสุขภาพตำบลประดู่</v>
          </cell>
        </row>
        <row r="8652">
          <cell r="A8652" t="str">
            <v>โรงพยาบาลส่งเสริมสุขภาพตำบลประทัดบุ</v>
          </cell>
        </row>
        <row r="8653">
          <cell r="A8653" t="str">
            <v>โรงพยาบาลส่งเสริมสุขภาพตำบลปราสาททนง</v>
          </cell>
        </row>
        <row r="8654">
          <cell r="A8654" t="str">
            <v>โรงพยาบาลส่งเสริมสุขภาพตำบลปราสาททอง</v>
          </cell>
        </row>
        <row r="8655">
          <cell r="A8655" t="str">
            <v>โรงพยาบาลส่งเสริมสุขภาพตำบลปรือ</v>
          </cell>
        </row>
        <row r="8656">
          <cell r="A8656" t="str">
            <v>โรงพยาบาลส่งเสริมสุขภาพตำบลเป็นสุข</v>
          </cell>
        </row>
        <row r="8657">
          <cell r="A8657" t="str">
            <v>โรงพยาบาลส่งเสริมสุขภาพตำบลผักไหม</v>
          </cell>
        </row>
        <row r="8658">
          <cell r="A8658" t="str">
            <v>โรงพยาบาลส่งเสริมสุขภาพตำบลไผ่</v>
          </cell>
        </row>
        <row r="8659">
          <cell r="A8659" t="str">
            <v>โรงพยาบาลส่งเสริมสุขภาพตำบลพรมเทพ</v>
          </cell>
        </row>
        <row r="8660">
          <cell r="A8660" t="str">
            <v>โรงพยาบาลส่งเสริมสุขภาพตำบลพระแก้ว</v>
          </cell>
        </row>
        <row r="8661">
          <cell r="A8661" t="str">
            <v>โรงพยาบาลส่งเสริมสุขภาพตำบลเพี้ยราม</v>
          </cell>
        </row>
        <row r="8662">
          <cell r="A8662" t="str">
            <v>โรงพยาบาลส่งเสริมสุขภาพตำบลโพนโก</v>
          </cell>
        </row>
        <row r="8663">
          <cell r="A8663" t="str">
            <v>โรงพยาบาลส่งเสริมสุขภาพตำบลโพนครก</v>
          </cell>
        </row>
        <row r="8664">
          <cell r="A8664" t="str">
            <v>โรงพยาบาลส่งเสริมสุขภาพตำบลไพรขลา</v>
          </cell>
        </row>
        <row r="8665">
          <cell r="A8665" t="str">
            <v>โรงพยาบาลส่งเสริมสุขภาพตำบลไพล</v>
          </cell>
        </row>
        <row r="8666">
          <cell r="A8666" t="str">
            <v>โรงพยาบาลส่งเสริมสุขภาพตำบลเมืองแก</v>
          </cell>
        </row>
        <row r="8667">
          <cell r="A8667" t="str">
            <v>โรงพยาบาลส่งเสริมสุขภาพตำบลเมืองที</v>
          </cell>
        </row>
        <row r="8668">
          <cell r="A8668" t="str">
            <v>โรงพยาบาลส่งเสริมสุขภาพตำบลเมืองบัว</v>
          </cell>
        </row>
        <row r="8669">
          <cell r="A8669" t="str">
            <v>โรงพยาบาลส่งเสริมสุขภาพตำบลเมืองลีง</v>
          </cell>
        </row>
        <row r="8670">
          <cell r="A8670" t="str">
            <v>โรงพยาบาลส่งเสริมสุขภาพตำบลยะวึก</v>
          </cell>
        </row>
        <row r="8671">
          <cell r="A8671" t="str">
            <v>โรงพยาบาลส่งเสริมสุขภาพตำบลยาง</v>
          </cell>
        </row>
        <row r="8672">
          <cell r="A8672" t="str">
            <v>โรงพยาบาลส่งเสริมสุขภาพตำบลยางสว่าง</v>
          </cell>
        </row>
        <row r="8673">
          <cell r="A8673" t="str">
            <v>โรงพยาบาลส่งเสริมสุขภาพตำบลระเวียง</v>
          </cell>
        </row>
        <row r="8674">
          <cell r="A8674" t="str">
            <v>โรงพยาบาลส่งเสริมสุขภาพตำบลราม</v>
          </cell>
        </row>
        <row r="8675">
          <cell r="A8675" t="str">
            <v>โรงพยาบาลส่งเสริมสุขภาพตำบลแร่</v>
          </cell>
        </row>
        <row r="8676">
          <cell r="A8676" t="str">
            <v>โรงพยาบาลส่งเสริมสุขภาพตำบลลุ่มระวี</v>
          </cell>
        </row>
        <row r="8677">
          <cell r="A8677" t="str">
            <v>โรงพยาบาลส่งเสริมสุขภาพตำบลศรีณรงค์</v>
          </cell>
        </row>
        <row r="8678">
          <cell r="A8678" t="str">
            <v>โรงพยาบาลส่งเสริมสุขภาพตำบลศรีสุข</v>
          </cell>
        </row>
        <row r="8679">
          <cell r="A8679" t="str">
            <v>โรงพยาบาลส่งเสริมสุขภาพตำบลศรีสุข</v>
          </cell>
        </row>
        <row r="8680">
          <cell r="A8680" t="str">
            <v>โรงพยาบาลส่งเสริมสุขภาพตำบลสมุด</v>
          </cell>
        </row>
        <row r="8681">
          <cell r="A8681" t="str">
            <v>โรงพยาบาลส่งเสริมสุขภาพตำบลสระขุด</v>
          </cell>
        </row>
        <row r="8682">
          <cell r="A8682" t="str">
            <v>โรงพยาบาลส่งเสริมสุขภาพตำบลสระทอง ตำบลแนงมุด</v>
          </cell>
        </row>
        <row r="8683">
          <cell r="A8683" t="str">
            <v>โรงพยาบาลส่งเสริมสุขภาพตำบลสลักได</v>
          </cell>
        </row>
        <row r="8684">
          <cell r="A8684" t="str">
            <v>โรงพยาบาลส่งเสริมสุขภาพตำบลสวาย</v>
          </cell>
        </row>
        <row r="8685">
          <cell r="A8685" t="str">
            <v>โรงพยาบาลส่งเสริมสุขภาพตำบลสะกาด</v>
          </cell>
        </row>
        <row r="8686">
          <cell r="A8686" t="str">
            <v>โรงพยาบาลส่งเสริมสุขภาพตำบลสะเดา</v>
          </cell>
        </row>
        <row r="8687">
          <cell r="A8687" t="str">
            <v>โรงพยาบาลส่งเสริมสุขภาพตำบลสำเภาลูน</v>
          </cell>
        </row>
        <row r="8688">
          <cell r="A8688" t="str">
            <v>โรงพยาบาลส่งเสริมสุขภาพตำบลสำโรงทาบ</v>
          </cell>
        </row>
        <row r="8689">
          <cell r="A8689" t="str">
            <v>โรงพยาบาลส่งเสริมสุขภาพตำบลเสม็จ</v>
          </cell>
        </row>
        <row r="8690">
          <cell r="A8690" t="str">
            <v>โรงพยาบาลส่งเสริมสุขภาพตำบลแสลงพันธ์</v>
          </cell>
        </row>
        <row r="8691">
          <cell r="A8691" t="str">
            <v>โรงพยาบาลส่งเสริมสุขภาพตำบลหนองขวาว</v>
          </cell>
        </row>
        <row r="8692">
          <cell r="A8692" t="str">
            <v>โรงพยาบาลส่งเสริมสุขภาพตำบลหนองเทพ</v>
          </cell>
        </row>
        <row r="8693">
          <cell r="A8693" t="str">
            <v>โรงพยาบาลส่งเสริมสุขภาพตำบลหนองบัว</v>
          </cell>
        </row>
        <row r="8694">
          <cell r="A8694" t="str">
            <v>โรงพยาบาลส่งเสริมสุขภาพตำบลหนองบัว</v>
          </cell>
        </row>
        <row r="8695">
          <cell r="A8695" t="str">
            <v>โรงพยาบาลส่งเสริมสุขภาพตำบลหนองบัวทอง</v>
          </cell>
        </row>
        <row r="8696">
          <cell r="A8696" t="str">
            <v>โรงพยาบาลส่งเสริมสุขภาพตำบลหนองบัวบาน</v>
          </cell>
        </row>
        <row r="8697">
          <cell r="A8697" t="str">
            <v>โรงพยาบาลส่งเสริมสุขภาพตำบลหนองเมธี</v>
          </cell>
        </row>
        <row r="8698">
          <cell r="A8698" t="str">
            <v>โรงพยาบาลส่งเสริมสุขภาพตำบลหนองระฆัง</v>
          </cell>
        </row>
        <row r="8699">
          <cell r="A8699" t="str">
            <v>โรงพยาบาลส่งเสริมสุขภาพตำบลหนองเรือ</v>
          </cell>
        </row>
        <row r="8700">
          <cell r="A8700" t="str">
            <v>โรงพยาบาลส่งเสริมสุขภาพตำบลหนองแวง</v>
          </cell>
        </row>
        <row r="8701">
          <cell r="A8701" t="str">
            <v>โรงพยาบาลส่งเสริมสุขภาพตำบลหนองสนิท</v>
          </cell>
        </row>
        <row r="8702">
          <cell r="A8702" t="str">
            <v>โรงพยาบาลส่งเสริมสุขภาพตำบลหนองเหล็ก</v>
          </cell>
        </row>
        <row r="8703">
          <cell r="A8703" t="str">
            <v>โรงพยาบาลส่งเสริมสุขภาพตำบลหนองใหญ่</v>
          </cell>
        </row>
        <row r="8704">
          <cell r="A8704" t="str">
            <v>โรงพยาบาลส่งเสริมสุขภาพตำบลหนองฮะ</v>
          </cell>
        </row>
        <row r="8705">
          <cell r="A8705" t="str">
            <v>โรงพยาบาลส่งเสริมสุขภาพตำบลหมื่นศรี</v>
          </cell>
        </row>
        <row r="8706">
          <cell r="A8706" t="str">
            <v>โรงพยาบาลส่งเสริมสุขภาพตำบลหัวงัว</v>
          </cell>
        </row>
        <row r="8707">
          <cell r="A8707" t="str">
            <v>โรงพยาบาลส่งเสริมสุขภาพตำบลอาโพน</v>
          </cell>
        </row>
        <row r="8708">
          <cell r="A8708" t="str">
            <v>โรงพยาบาลส่งเสริมสุขภาพตำบลอู่โลก</v>
          </cell>
        </row>
        <row r="8709">
          <cell r="A8709" t="str">
            <v>สถานีอนามัยเฉลิมพระเกียรติ 60 พรรษา นวมินทราชินี</v>
          </cell>
        </row>
        <row r="8710">
          <cell r="A8710" t="str">
            <v>สำนักงานสาธารณสุขอำเภอเกษตรสมบูรณ์</v>
          </cell>
        </row>
        <row r="8711">
          <cell r="A8711" t="str">
            <v>สำนักงานสาธารณสุขอำเภอแก้งคร้อ</v>
          </cell>
        </row>
        <row r="8712">
          <cell r="A8712" t="str">
            <v>สำนักงานสาธารณสุขอำเภอคอนสวรรค์</v>
          </cell>
        </row>
        <row r="8713">
          <cell r="A8713" t="str">
            <v>สำนักงานสาธารณสุขอำเภอคอนสาร</v>
          </cell>
        </row>
        <row r="8714">
          <cell r="A8714" t="str">
            <v>สำนักงานสาธารณสุขอำเภอจัตุรัส</v>
          </cell>
        </row>
        <row r="8715">
          <cell r="A8715" t="str">
            <v>สำนักงานสาธารณสุขอำเภอซับใหญ่</v>
          </cell>
        </row>
        <row r="8716">
          <cell r="A8716" t="str">
            <v>สำนักงานสาธารณสุขอำเภอเทพสถิต</v>
          </cell>
        </row>
        <row r="8717">
          <cell r="A8717" t="str">
            <v>สำนักงานสาธารณสุขอำเภอเนินสง่า</v>
          </cell>
        </row>
        <row r="8718">
          <cell r="A8718" t="str">
            <v>สำนักงานสาธารณสุขอำเภอบ้านเขว้า</v>
          </cell>
        </row>
        <row r="8719">
          <cell r="A8719" t="str">
            <v>สำนักงานสาธารณสุขอำเภอบ้านแท่น</v>
          </cell>
        </row>
        <row r="8720">
          <cell r="A8720" t="str">
            <v>สำนักงานสาธารณสุขอำเภอบำเหน็จณรงค์</v>
          </cell>
        </row>
        <row r="8721">
          <cell r="A8721" t="str">
            <v>สำนักงานสาธารณสุขอำเภอภักดีชุมพล</v>
          </cell>
        </row>
        <row r="8722">
          <cell r="A8722" t="str">
            <v>สำนักงานสาธารณสุขอำเภอภูเขียว</v>
          </cell>
        </row>
        <row r="8723">
          <cell r="A8723" t="str">
            <v>สำนักงานสาธารณสุขอำเภอเมืองชัยภูมิ</v>
          </cell>
        </row>
        <row r="8724">
          <cell r="A8724" t="str">
            <v>สำนักงานสาธารณสุขอำเภอหนองบัวแดง</v>
          </cell>
        </row>
        <row r="8725">
          <cell r="A8725" t="str">
            <v>สำนักงานสาธารณสุขอำเภอหนองบัวระเหว</v>
          </cell>
        </row>
        <row r="8726">
          <cell r="A8726" t="str">
            <v>สำนักงานสาธารณสุขอำเภอแก้งสนามนาง</v>
          </cell>
        </row>
        <row r="8727">
          <cell r="A8727" t="str">
            <v>สำนักงานสาธารณสุขอำเภอขามทะเลสอ</v>
          </cell>
        </row>
        <row r="8728">
          <cell r="A8728" t="str">
            <v>สำนักงานสาธารณสุขอำเภอขามสะแกแสง</v>
          </cell>
        </row>
        <row r="8729">
          <cell r="A8729" t="str">
            <v>สำนักงานสาธารณสุขอำเภอคง</v>
          </cell>
        </row>
        <row r="8730">
          <cell r="A8730" t="str">
            <v>สำนักงานสาธารณสุขอำเภอครบุรี</v>
          </cell>
        </row>
        <row r="8731">
          <cell r="A8731" t="str">
            <v>สำนักงานสาธารณสุขอำเภอจักราช</v>
          </cell>
        </row>
        <row r="8732">
          <cell r="A8732" t="str">
            <v>สำนักงานสาธารณสุขอำเภอเฉลิมพระเกียรติ</v>
          </cell>
        </row>
        <row r="8733">
          <cell r="A8733" t="str">
            <v>สำนักงานสาธารณสุขอำเภอชุมพวง</v>
          </cell>
        </row>
        <row r="8734">
          <cell r="A8734" t="str">
            <v>สำนักงานสาธารณสุขอำเภอโชคชัย</v>
          </cell>
        </row>
        <row r="8735">
          <cell r="A8735" t="str">
            <v>สำนักงานสาธารณสุขอำเภอด่านขุนทด</v>
          </cell>
        </row>
        <row r="8736">
          <cell r="A8736" t="str">
            <v>สำนักงานสาธารณสุขอำเภอเทพารักษ์</v>
          </cell>
        </row>
        <row r="8737">
          <cell r="A8737" t="str">
            <v>สำนักงานสาธารณสุขอำเภอโนนแดง</v>
          </cell>
        </row>
        <row r="8738">
          <cell r="A8738" t="str">
            <v>สำนักงานสาธารณสุขอำเภอโนนไทย</v>
          </cell>
        </row>
        <row r="8739">
          <cell r="A8739" t="str">
            <v>สำนักงานสาธารณสุขอำเภอโนนสูง</v>
          </cell>
        </row>
        <row r="8740">
          <cell r="A8740" t="str">
            <v>สำนักงานสาธารณสุขอำเภอบัวลาย</v>
          </cell>
        </row>
        <row r="8741">
          <cell r="A8741" t="str">
            <v>สำนักงานสาธารณสุขอำเภอบัวใหญ่</v>
          </cell>
        </row>
        <row r="8742">
          <cell r="A8742" t="str">
            <v>สำนักงานสาธารณสุขอำเภอบ้านเหลื่อม</v>
          </cell>
        </row>
        <row r="8743">
          <cell r="A8743" t="str">
            <v>สำนักงานสาธารณสุขอำเภอประทาย</v>
          </cell>
        </row>
        <row r="8744">
          <cell r="A8744" t="str">
            <v>สำนักงานสาธารณสุขอำเภอปักธงชัย</v>
          </cell>
        </row>
        <row r="8745">
          <cell r="A8745" t="str">
            <v>สำนักงานสาธารณสุขอำเภอปากช่อง</v>
          </cell>
        </row>
        <row r="8746">
          <cell r="A8746" t="str">
            <v>สำนักงานสาธารณสุขอำเภอพระทองคำ</v>
          </cell>
        </row>
        <row r="8747">
          <cell r="A8747" t="str">
            <v>สำนักงานสาธารณสุขอำเภอพิมาย</v>
          </cell>
        </row>
        <row r="8748">
          <cell r="A8748" t="str">
            <v>สำนักงานสาธารณสุขอำเภอเมืองนครราชสีมา</v>
          </cell>
        </row>
        <row r="8749">
          <cell r="A8749" t="str">
            <v>สำนักงานสาธารณสุขอำเภอเมืองยาง</v>
          </cell>
        </row>
        <row r="8750">
          <cell r="A8750" t="str">
            <v>สำนักงานสาธารณสุขอำเภอลำทะเมนชัย</v>
          </cell>
        </row>
        <row r="8751">
          <cell r="A8751" t="str">
            <v>สำนักงานสาธารณสุขอำเภอวังน้ำเขียว</v>
          </cell>
        </row>
        <row r="8752">
          <cell r="A8752" t="str">
            <v>สำนักงานสาธารณสุขอำเภอสีคิ้ว</v>
          </cell>
        </row>
        <row r="8753">
          <cell r="A8753" t="str">
            <v>สำนักงานสาธารณสุขอำเภอสีดา</v>
          </cell>
        </row>
        <row r="8754">
          <cell r="A8754" t="str">
            <v>สำนักงานสาธารณสุขอำเภอสูงเนิน</v>
          </cell>
        </row>
        <row r="8755">
          <cell r="A8755" t="str">
            <v>สำนักงานสาธารณสุขอำเภอเสิงสาง</v>
          </cell>
        </row>
        <row r="8756">
          <cell r="A8756" t="str">
            <v>สำนักงานสาธารณสุขอำเภอหนองบุญมาก</v>
          </cell>
        </row>
        <row r="8757">
          <cell r="A8757" t="str">
            <v>สำนักงานสาธารณสุขอำเภอห้วยแถลง</v>
          </cell>
        </row>
        <row r="8758">
          <cell r="A8758" t="str">
            <v>สำนักงานสาธารณสุขอำเภอกระสัง</v>
          </cell>
        </row>
        <row r="8759">
          <cell r="A8759" t="str">
            <v>สำนักงานสาธารณสุขอำเภอคูเมือง</v>
          </cell>
        </row>
        <row r="8760">
          <cell r="A8760" t="str">
            <v>สำนักงานสาธารณสุขอำเภอแคนดง</v>
          </cell>
        </row>
        <row r="8761">
          <cell r="A8761" t="str">
            <v>สำนักงานสาธารณสุขอำเภอเฉลิมพระเกียรติ</v>
          </cell>
        </row>
        <row r="8762">
          <cell r="A8762" t="str">
            <v>สำนักงานสาธารณสุขอำเภอชำนิ</v>
          </cell>
        </row>
        <row r="8763">
          <cell r="A8763" t="str">
            <v>สำนักงานสาธารณสุขอำเภอนางรอง</v>
          </cell>
        </row>
        <row r="8764">
          <cell r="A8764" t="str">
            <v>สำนักงานสาธารณสุขอำเภอนาโพธิ์</v>
          </cell>
        </row>
        <row r="8765">
          <cell r="A8765" t="str">
            <v>สำนักงานสาธารณสุขอำเภอโนนดินแดง</v>
          </cell>
        </row>
        <row r="8766">
          <cell r="A8766" t="str">
            <v>สำนักงานสาธารณสุขอำเภอโนนสุวรรณ</v>
          </cell>
        </row>
        <row r="8767">
          <cell r="A8767" t="str">
            <v>สำนักงานสาธารณสุขอำเภอบ้านกรวด</v>
          </cell>
        </row>
        <row r="8768">
          <cell r="A8768" t="str">
            <v>สำนักงานสาธารณสุขอำเภอบ้านด่าน</v>
          </cell>
        </row>
        <row r="8769">
          <cell r="A8769" t="str">
            <v>สำนักงานสาธารณสุขอำเภอบ้านใหม่ไชยพจน์</v>
          </cell>
        </row>
        <row r="8770">
          <cell r="A8770" t="str">
            <v>สำนักงานสาธารณสุขอำเภอประโคนชัย</v>
          </cell>
        </row>
        <row r="8771">
          <cell r="A8771" t="str">
            <v>สำนักงานสาธารณสุขอำเภอปะคำ</v>
          </cell>
        </row>
        <row r="8772">
          <cell r="A8772" t="str">
            <v>สำนักงานสาธารณสุขอำเภอพลับพลาชัย</v>
          </cell>
        </row>
        <row r="8773">
          <cell r="A8773" t="str">
            <v>สำนักงานสาธารณสุขอำเภอพุทไธสง</v>
          </cell>
        </row>
        <row r="8774">
          <cell r="A8774" t="str">
            <v>สำนักงานสาธารณสุขอำเภอเมืองบุรีรัมย์</v>
          </cell>
        </row>
        <row r="8775">
          <cell r="A8775" t="str">
            <v>สำนักงานสาธารณสุขอำเภอละหานทราย</v>
          </cell>
        </row>
        <row r="8776">
          <cell r="A8776" t="str">
            <v>สำนักงานสาธารณสุขอำเภอลำปลายมาศ</v>
          </cell>
        </row>
        <row r="8777">
          <cell r="A8777" t="str">
            <v>สำนักงานสาธารณสุขอำเภอสตึก</v>
          </cell>
        </row>
        <row r="8778">
          <cell r="A8778" t="str">
            <v>สำนักงานสาธารณสุขอำเภอหนองกี่</v>
          </cell>
        </row>
        <row r="8779">
          <cell r="A8779" t="str">
            <v>สำนักงานสาธารณสุขอำเภอหนองหงส์</v>
          </cell>
        </row>
        <row r="8780">
          <cell r="A8780" t="str">
            <v>สำนักงานสาธารณสุขอำเภอห้วยราช</v>
          </cell>
        </row>
        <row r="8781">
          <cell r="A8781" t="str">
            <v>สำนักงานสาธารณสุขอำเภอกาบเชิง</v>
          </cell>
        </row>
        <row r="8782">
          <cell r="A8782" t="str">
            <v>สำนักงานสาธารณสุขอำเภอเขวาสินรินทร์</v>
          </cell>
        </row>
        <row r="8783">
          <cell r="A8783" t="str">
            <v>สำนักงานสาธารณสุขอำเภอจอมพระ</v>
          </cell>
        </row>
        <row r="8784">
          <cell r="A8784" t="str">
            <v>สำนักงานสาธารณสุขอำเภอชุมพลบุรี</v>
          </cell>
        </row>
        <row r="8785">
          <cell r="A8785" t="str">
            <v>สำนักงานสาธารณสุขอำเภอท่าตูม</v>
          </cell>
        </row>
        <row r="8786">
          <cell r="A8786" t="str">
            <v>สำนักงานสาธารณสุขอำเภอโนนนารายณ์</v>
          </cell>
        </row>
        <row r="8787">
          <cell r="A8787" t="str">
            <v>สำนักงานสาธารณสุขอำเภอบัวเชด</v>
          </cell>
        </row>
        <row r="8788">
          <cell r="A8788" t="str">
            <v>สำนักงานสาธารณสุขอำเภอปราสาท</v>
          </cell>
        </row>
        <row r="8789">
          <cell r="A8789" t="str">
            <v>สำนักงานสาธารณสุขอำเภอพนมดงรัก</v>
          </cell>
        </row>
        <row r="8790">
          <cell r="A8790" t="str">
            <v>สำนักงานสาธารณสุขอำเภอเมืองสุรินทร์</v>
          </cell>
        </row>
        <row r="8791">
          <cell r="A8791" t="str">
            <v>สำนักงานสาธารณสุขอำเภอรัตนบุรี</v>
          </cell>
        </row>
        <row r="8792">
          <cell r="A8792" t="str">
            <v>สำนักงานสาธารณสุขอำเภอลำดวน</v>
          </cell>
        </row>
        <row r="8793">
          <cell r="A8793" t="str">
            <v>สำนักงานสาธารณสุขอำเภอศรีณรงค์</v>
          </cell>
        </row>
        <row r="8794">
          <cell r="A8794" t="str">
            <v>สำนักงานสาธารณสุขอำเภอศีขรภูมิ</v>
          </cell>
        </row>
        <row r="8795">
          <cell r="A8795" t="str">
            <v>สำนักงานสาธารณสุขอำเภอสนม</v>
          </cell>
        </row>
        <row r="8796">
          <cell r="A8796" t="str">
            <v>สำนักงานสาธารณสุขอำเภอสังขะ</v>
          </cell>
        </row>
        <row r="8797">
          <cell r="A8797" t="str">
            <v>สำนักงานสาธารณสุขอำเภอสำโรงทาบ</v>
          </cell>
        </row>
        <row r="8798">
          <cell r="A8798" t="str">
            <v>สำนักงานสาธารณสุขจังหวัดชัยภูมิ</v>
          </cell>
        </row>
        <row r="8799">
          <cell r="A8799" t="str">
            <v>สำนักงานสาธารณสุขจังหวัดนครราชสีมา</v>
          </cell>
        </row>
        <row r="8800">
          <cell r="A8800" t="str">
            <v>สำนักงานสาธารณสุขจังหวัดบุรีรัมย์</v>
          </cell>
        </row>
        <row r="8801">
          <cell r="A8801" t="str">
            <v>สำนักงานสาธารณสุขจังหวัดสุรินทร์</v>
          </cell>
        </row>
        <row r="8802">
          <cell r="A8802" t="str">
            <v>โรงพยาบาลมุกดาหาร</v>
          </cell>
        </row>
        <row r="8803">
          <cell r="A8803" t="str">
            <v>โรงพยาบาลคำชะอี</v>
          </cell>
        </row>
        <row r="8804">
          <cell r="A8804" t="str">
            <v>โรงพยาบาลดงหลวง</v>
          </cell>
        </row>
        <row r="8805">
          <cell r="A8805" t="str">
            <v>โรงพยาบาลดอนตาล</v>
          </cell>
        </row>
        <row r="8806">
          <cell r="A8806" t="str">
            <v>โรงพยาบาลนิคมคำสร้อย</v>
          </cell>
        </row>
        <row r="8807">
          <cell r="A8807" t="str">
            <v>โรงพยาบาลหนองสูง</v>
          </cell>
        </row>
        <row r="8808">
          <cell r="A8808" t="str">
            <v>โรงพยาบาลหว้านใหญ่</v>
          </cell>
        </row>
        <row r="8809">
          <cell r="A8809" t="str">
            <v>โรงพยาบาลยโสธร</v>
          </cell>
        </row>
        <row r="8810">
          <cell r="A8810" t="str">
            <v>โรงพยาบาลสมเด็จพระยุพราชเลิงนกทา</v>
          </cell>
        </row>
        <row r="8811">
          <cell r="A8811" t="str">
            <v>โรงพยาบาลกุดชุม</v>
          </cell>
        </row>
        <row r="8812">
          <cell r="A8812" t="str">
            <v>โรงพยาบาลค้อวัง</v>
          </cell>
        </row>
        <row r="8813">
          <cell r="A8813" t="str">
            <v>โรงพยาบาลคำเขื่อนแก้ว</v>
          </cell>
        </row>
        <row r="8814">
          <cell r="A8814" t="str">
            <v>โรงพยาบาลทรายมูล</v>
          </cell>
        </row>
        <row r="8815">
          <cell r="A8815" t="str">
            <v>โรงพยาบาลไทยเจริญ</v>
          </cell>
        </row>
        <row r="8816">
          <cell r="A8816" t="str">
            <v>โรงพยาบาลป่าติ้ว</v>
          </cell>
        </row>
        <row r="8817">
          <cell r="A8817" t="str">
            <v>โรงพยาบาลมหาชนะชัย</v>
          </cell>
        </row>
        <row r="8818">
          <cell r="A8818" t="str">
            <v>โรงพยาบาลศรีสะเกษ</v>
          </cell>
        </row>
        <row r="8819">
          <cell r="A8819" t="str">
            <v>โรงพยาบาลกันทรลักษ์</v>
          </cell>
        </row>
        <row r="8820">
          <cell r="A8820" t="str">
            <v>โรงพยาบาลขุขันธ์</v>
          </cell>
        </row>
        <row r="8821">
          <cell r="A8821" t="str">
            <v>โรงพยาบาลราษีไศล</v>
          </cell>
        </row>
        <row r="8822">
          <cell r="A8822" t="str">
            <v>โรงพยาบาลอุทุมพรพิสัย</v>
          </cell>
        </row>
        <row r="8823">
          <cell r="A8823" t="str">
            <v>โรงพยาบาลกันทรารมย์</v>
          </cell>
        </row>
        <row r="8824">
          <cell r="A8824" t="str">
            <v>โรงพยาบาลขุนหาญ</v>
          </cell>
        </row>
        <row r="8825">
          <cell r="A8825" t="str">
            <v>โรงพยาบาลน้ำเกลี้ยง</v>
          </cell>
        </row>
        <row r="8826">
          <cell r="A8826" t="str">
            <v>โรงพยาบาลโนนคูณ</v>
          </cell>
        </row>
        <row r="8827">
          <cell r="A8827" t="str">
            <v>โรงพยาบาลบึงบูรพ์</v>
          </cell>
        </row>
        <row r="8828">
          <cell r="A8828" t="str">
            <v>โรงพยาบาลเบญจลักษ์เฉลิมพระเกียรติ ๘๐ พรรษา</v>
          </cell>
        </row>
        <row r="8829">
          <cell r="A8829" t="str">
            <v>โรงพยาบาลปรางค์กู่</v>
          </cell>
        </row>
        <row r="8830">
          <cell r="A8830" t="str">
            <v>โรงพยาบาลพยุห์</v>
          </cell>
        </row>
        <row r="8831">
          <cell r="A8831" t="str">
            <v>โรงพยาบาลโพธิ์ศรีสุวรรณ</v>
          </cell>
        </row>
        <row r="8832">
          <cell r="A8832" t="str">
            <v>โรงพยาบาลไพรบึง</v>
          </cell>
        </row>
        <row r="8833">
          <cell r="A8833" t="str">
            <v>โรงพยาบาลภูสิงห์</v>
          </cell>
        </row>
        <row r="8834">
          <cell r="A8834" t="str">
            <v>โรงพยาบาลเมืองจันทร์</v>
          </cell>
        </row>
        <row r="8835">
          <cell r="A8835" t="str">
            <v>โรงพยาบาลยางชุมน้อย</v>
          </cell>
        </row>
        <row r="8836">
          <cell r="A8836" t="str">
            <v>โรงพยาบาลวังหิน</v>
          </cell>
        </row>
        <row r="8837">
          <cell r="A8837" t="str">
            <v>โรงพยาบาลศรีรัตนะ</v>
          </cell>
        </row>
        <row r="8838">
          <cell r="A8838" t="str">
            <v>โรงพยาบาลห้วยทับทัน</v>
          </cell>
        </row>
        <row r="8839">
          <cell r="A8839" t="str">
            <v>โรงพยาบาลศิลาลาด</v>
          </cell>
        </row>
        <row r="8840">
          <cell r="A8840" t="str">
            <v>โรงพยาบาลอำนาจเจริญ</v>
          </cell>
        </row>
        <row r="8841">
          <cell r="A8841" t="str">
            <v>โรงพยาบาลชานุมาน</v>
          </cell>
        </row>
        <row r="8842">
          <cell r="A8842" t="str">
            <v>โรงพยาบาลปทุมราชวงศา</v>
          </cell>
        </row>
        <row r="8843">
          <cell r="A8843" t="str">
            <v>โรงพยาบาลพนา</v>
          </cell>
        </row>
        <row r="8844">
          <cell r="A8844" t="str">
            <v>โรงพยาบาลลืออำนาจ</v>
          </cell>
        </row>
        <row r="8845">
          <cell r="A8845" t="str">
            <v>โรงพยาบาลเสนางคนิคม</v>
          </cell>
        </row>
        <row r="8846">
          <cell r="A8846" t="str">
            <v>โรงพยาบาลหัวตะพาน</v>
          </cell>
        </row>
        <row r="8847">
          <cell r="A8847" t="str">
            <v>โรงพยาบาลสรรพสิทธิประสงค์</v>
          </cell>
        </row>
        <row r="8848">
          <cell r="A8848" t="str">
            <v>โรงพยาบาล๕๐ พรรษา มหาวชิราลงกรณ</v>
          </cell>
        </row>
        <row r="8849">
          <cell r="A8849" t="str">
            <v>โรงพยาบาลวารินชำราบ</v>
          </cell>
        </row>
        <row r="8850">
          <cell r="A8850" t="str">
            <v>โรงพยาบาลสมเด็จพระยุพราชเดชอุดม</v>
          </cell>
        </row>
        <row r="8851">
          <cell r="A8851" t="str">
            <v>โรงพยาบาลตระการพืชผล</v>
          </cell>
        </row>
        <row r="8852">
          <cell r="A8852" t="str">
            <v>โรงพยาบาลพิบูลมังสาหาร</v>
          </cell>
        </row>
        <row r="8853">
          <cell r="A8853" t="str">
            <v>โรงพยาบาลกุดข้าวปุ้น</v>
          </cell>
        </row>
        <row r="8854">
          <cell r="A8854" t="str">
            <v>โรงพยาบาลเขมราฐ</v>
          </cell>
        </row>
        <row r="8855">
          <cell r="A8855" t="str">
            <v>โรงพยาบาลเขื่องใน</v>
          </cell>
        </row>
        <row r="8856">
          <cell r="A8856" t="str">
            <v>โรงพยาบาลโขงเจียม</v>
          </cell>
        </row>
        <row r="8857">
          <cell r="A8857" t="str">
            <v>โรงพยาบาลดอนมดแดง</v>
          </cell>
        </row>
        <row r="8858">
          <cell r="A8858" t="str">
            <v>โรงพยาบาลตาลสุม</v>
          </cell>
        </row>
        <row r="8859">
          <cell r="A8859" t="str">
            <v>โรงพยาบาลทุ่งศรีอุดม</v>
          </cell>
        </row>
        <row r="8860">
          <cell r="A8860" t="str">
            <v>โรงพยาบาลนาจะหลวย</v>
          </cell>
        </row>
        <row r="8861">
          <cell r="A8861" t="str">
            <v>โรงพยาบาลนาตาล</v>
          </cell>
        </row>
        <row r="8862">
          <cell r="A8862" t="str">
            <v>โรงพยาบาลน้ำยืน</v>
          </cell>
        </row>
        <row r="8863">
          <cell r="A8863" t="str">
            <v>โรงพยาบาลบุณฑริก</v>
          </cell>
        </row>
        <row r="8864">
          <cell r="A8864" t="str">
            <v>โรงพยาบาลโพธิ์ไทร</v>
          </cell>
        </row>
        <row r="8865">
          <cell r="A8865" t="str">
            <v>โรงพยาบาลม่วงสามสิบ</v>
          </cell>
        </row>
        <row r="8866">
          <cell r="A8866" t="str">
            <v>โรงพยาบาลศรีเมืองใหม่</v>
          </cell>
        </row>
        <row r="8867">
          <cell r="A8867" t="str">
            <v>โรงพยาบาลสำโรง</v>
          </cell>
        </row>
        <row r="8868">
          <cell r="A8868" t="str">
            <v>โรงพยาบาลสิรินธร</v>
          </cell>
        </row>
        <row r="8869">
          <cell r="A8869" t="str">
            <v>โรงพยาบาลนาเยีย</v>
          </cell>
        </row>
        <row r="8870">
          <cell r="A8870" t="str">
            <v>โรงพยาบาลน้ำขุ่น</v>
          </cell>
        </row>
        <row r="8871">
          <cell r="A8871" t="str">
            <v>โรงพยาบาลสว่างวีระวงศ์</v>
          </cell>
        </row>
        <row r="8872">
          <cell r="A8872" t="str">
            <v>โรงพยาบาลเหล่าเสือโก้ก</v>
          </cell>
        </row>
        <row r="8873">
          <cell r="A8873" t="str">
            <v>โรงพยาบาลส่งเสริมสุขภาพตำบลโนนป่าแดง  ตำบลโพนงาม</v>
          </cell>
        </row>
        <row r="8874">
          <cell r="A8874" t="str">
            <v>โรงพยาบาลส่งเสริมสุขภาพตำบลบ้านกกตูม ตำบลกกตูม</v>
          </cell>
        </row>
        <row r="8875">
          <cell r="A8875" t="str">
            <v>โรงพยาบาลส่งเสริมสุขภาพตำบลบ้านกุดโง้ง</v>
          </cell>
        </row>
        <row r="8876">
          <cell r="A8876" t="str">
            <v>โรงพยาบาลส่งเสริมสุขภาพตำบลบ้านแก้ง</v>
          </cell>
        </row>
        <row r="8877">
          <cell r="A8877" t="str">
            <v>โรงพยาบาลส่งเสริมสุขภาพตำบลบ้านแก้ง ตำบลบ้านแก้ง</v>
          </cell>
        </row>
        <row r="8878">
          <cell r="A8878" t="str">
            <v>โรงพยาบาลส่งเสริมสุขภาพตำบลบ้านแก่งนาง ตำบลกกตูม</v>
          </cell>
        </row>
        <row r="8879">
          <cell r="A8879" t="str">
            <v>โรงพยาบาลส่งเสริมสุขภาพตำบลบ้านขัวสูง ตำบลกกตูม</v>
          </cell>
        </row>
        <row r="8880">
          <cell r="A8880" t="str">
            <v>โรงพยาบาลส่งเสริมสุขภาพตำบลบ้านค้อ ตำบลบ้านค้อ</v>
          </cell>
        </row>
        <row r="8881">
          <cell r="A8881" t="str">
            <v>โรงพยาบาลส่งเสริมสุขภาพตำบลบ้านคำชะอี ตำบลคำชะอี</v>
          </cell>
        </row>
        <row r="8882">
          <cell r="A8882" t="str">
            <v>โรงพยาบาลส่งเสริมสุขภาพตำบลบ้านคำบก ตำบลคำบก</v>
          </cell>
        </row>
        <row r="8883">
          <cell r="A8883" t="str">
            <v>โรงพยาบาลส่งเสริมสุขภาพตำบลบ้านคำป่าหลาย</v>
          </cell>
        </row>
        <row r="8884">
          <cell r="A8884" t="str">
            <v>โรงพยาบาลส่งเสริมสุขภาพตำบลบ้านคำพอก  ตำบลโนนยาง</v>
          </cell>
        </row>
        <row r="8885">
          <cell r="A8885" t="str">
            <v>โรงพยาบาลส่งเสริมสุขภาพตำบลบ้านคำฮี</v>
          </cell>
        </row>
        <row r="8886">
          <cell r="A8886" t="str">
            <v>โรงพยาบาลส่งเสริมสุขภาพตำบลบ้านโคก</v>
          </cell>
        </row>
        <row r="8887">
          <cell r="A8887" t="str">
            <v>โรงพยาบาลส่งเสริมสุขภาพตำบลบ้านโคกกลาง  ตำบลหนองสูงใต้</v>
          </cell>
        </row>
        <row r="8888">
          <cell r="A8888" t="str">
            <v>โรงพยาบาลส่งเสริมสุขภาพตำบลบ้านโคกป่งเปือยนาโสก</v>
          </cell>
        </row>
        <row r="8889">
          <cell r="A8889" t="str">
            <v>โรงพยาบาลส่งเสริมสุขภาพตำบลบ้านโคกสูง</v>
          </cell>
        </row>
        <row r="8890">
          <cell r="A8890" t="str">
            <v>โรงพยาบาลส่งเสริมสุขภาพตำบลบ้านงิ้ว ตำบลโนนยาง</v>
          </cell>
        </row>
        <row r="8891">
          <cell r="A8891" t="str">
            <v>โรงพยาบาลส่งเสริมสุขภาพตำบลบ้านชะโนด ตำบลชะโนด</v>
          </cell>
        </row>
        <row r="8892">
          <cell r="A8892" t="str">
            <v>โรงพยาบาลส่งเสริมสุขภาพตำบลบ้านชะโนดน้อย ตำบลชะโนดน้อย</v>
          </cell>
        </row>
        <row r="8893">
          <cell r="A8893" t="str">
            <v>โรงพยาบาลส่งเสริมสุขภาพตำบลบ้านดงมอน</v>
          </cell>
        </row>
        <row r="8894">
          <cell r="A8894" t="str">
            <v>โรงพยาบาลส่งเสริมสุขภาพตำบลบ้านดงยาง</v>
          </cell>
        </row>
        <row r="8895">
          <cell r="A8895" t="str">
            <v>โรงพยาบาลส่งเสริมสุขภาพตำบลบ้านดงเย็น ตำบลดงเย็น</v>
          </cell>
        </row>
        <row r="8896">
          <cell r="A8896" t="str">
            <v>โรงพยาบาลส่งเสริมสุขภาพตำบลบ้านดอน ตำบลบางทรายน้อย</v>
          </cell>
        </row>
        <row r="8897">
          <cell r="A8897" t="str">
            <v>โรงพยาบาลส่งเสริมสุขภาพตำบลบ้านทรายไหลแล้ง ตำบลนาอุดม</v>
          </cell>
        </row>
        <row r="8898">
          <cell r="A8898" t="str">
            <v>โรงพยาบาลส่งเสริมสุขภาพตำบลบ้านท่าไค้-นาแล</v>
          </cell>
        </row>
        <row r="8899">
          <cell r="A8899" t="str">
            <v>โรงพยาบาลส่งเสริมสุขภาพตำบลบ้านนากอก</v>
          </cell>
        </row>
        <row r="8900">
          <cell r="A8900" t="str">
            <v>โรงพยาบาลส่งเสริมสุขภาพตำบลบ้านนาซิง  ตำบลเหล่าหมี</v>
          </cell>
        </row>
        <row r="8901">
          <cell r="A8901" t="str">
            <v>โรงพยาบาลส่งเสริมสุขภาพตำบลบ้านนาโด่</v>
          </cell>
        </row>
        <row r="8902">
          <cell r="A8902" t="str">
            <v>โรงพยาบาลส่งเสริมสุขภาพตำบลบ้านนาทาม ตำบลป่าไร่</v>
          </cell>
        </row>
        <row r="8903">
          <cell r="A8903" t="str">
            <v>โรงพยาบาลส่งเสริมสุขภาพตำบลบ้านนายาง ตำบลบ้านบาก</v>
          </cell>
        </row>
        <row r="8904">
          <cell r="A8904" t="str">
            <v>โรงพยาบาลส่งเสริมสุขภาพตำบลบ้านนาสะเม็ง ตำบลนาสะเม็ง</v>
          </cell>
        </row>
        <row r="8905">
          <cell r="A8905" t="str">
            <v>โรงพยาบาลส่งเสริมสุขภาพตำบลบ้านนาสีนวน</v>
          </cell>
        </row>
        <row r="8906">
          <cell r="A8906" t="str">
            <v>โรงพยาบาลส่งเสริมสุขภาพตำบลบ้านนาอุดม ตำบลนาอุดม</v>
          </cell>
        </row>
        <row r="8907">
          <cell r="A8907" t="str">
            <v>โรงพยาบาลส่งเสริมสุขภาพตำบลบ้านนิคมเกษตรกรรมทหารผ่านศึก</v>
          </cell>
        </row>
        <row r="8908">
          <cell r="A8908" t="str">
            <v>โรงพยาบาลส่งเสริมสุขภาพตำบลบ้านโนนตูม</v>
          </cell>
        </row>
        <row r="8909">
          <cell r="A8909" t="str">
            <v>โรงพยาบาลส่งเสริมสุขภาพตำบลบ้านโนนสวรรค์  ตำบลนากอก</v>
          </cell>
        </row>
        <row r="8910">
          <cell r="A8910" t="str">
            <v>โรงพยาบาลส่งเสริมสุขภาพตำบลบ้านโนนสว่าง ตำบลคำชะอี</v>
          </cell>
        </row>
        <row r="8911">
          <cell r="A8911" t="str">
            <v>โรงพยาบาลส่งเสริมสุขภาพตำบลบ้านโนนสะอาด</v>
          </cell>
        </row>
        <row r="8912">
          <cell r="A8912" t="str">
            <v>โรงพยาบาลส่งเสริมสุขภาพตำบลบ้านโนนสังข์ศรี  บ้านซ่ง</v>
          </cell>
        </row>
        <row r="8913">
          <cell r="A8913" t="str">
            <v>โรงพยาบาลส่งเสริมสุขภาพตำบลบ้านบาก  ตำบลบ้านบาก</v>
          </cell>
        </row>
        <row r="8914">
          <cell r="A8914" t="str">
            <v>โรงพยาบาลส่งเสริมสุขภาพตำบลบ้านบางทราย ตำบลบางทรายน้อย</v>
          </cell>
        </row>
        <row r="8915">
          <cell r="A8915" t="str">
            <v>โรงพยาบาลส่งเสริมสุขภาพตำบลบ้านบุ่ง ตำบลภูวง</v>
          </cell>
        </row>
        <row r="8916">
          <cell r="A8916" t="str">
            <v>โรงพยาบาลส่งเสริมสุขภาพตำบลบ้านป่งขาม ตำบลป่งขาม</v>
          </cell>
        </row>
        <row r="8917">
          <cell r="A8917" t="str">
            <v>โรงพยาบาลส่งเสริมสุขภาพตำบลบ้านป่งโพง</v>
          </cell>
        </row>
        <row r="8918">
          <cell r="A8918" t="str">
            <v>โรงพยาบาลส่งเสริมสุขภาพตำบลบ้านป่าชาด ตำบลป่าไร่</v>
          </cell>
        </row>
        <row r="8919">
          <cell r="A8919" t="str">
            <v>โรงพยาบาลส่งเสริมสุขภาพตำบลบ้านเป้า ตำบลบ้านเป้า</v>
          </cell>
        </row>
        <row r="8920">
          <cell r="A8920" t="str">
            <v>โรงพยาบาลส่งเสริมสุขภาพตำบลบ้านพังแดง ตำบลพังแดง</v>
          </cell>
        </row>
        <row r="8921">
          <cell r="A8921" t="str">
            <v>โรงพยาบาลส่งเสริมสุขภาพตำบลบ้านโพธิ์ไทร ตำบลโพธิ์ไทร</v>
          </cell>
        </row>
        <row r="8922">
          <cell r="A8922" t="str">
            <v>โรงพยาบาลส่งเสริมสุขภาพตำบลบ้านโพนงาม ตำบลโพนงาม</v>
          </cell>
        </row>
        <row r="8923">
          <cell r="A8923" t="str">
            <v>โรงพยาบาลส่งเสริมสุขภาพตำบลบ้านโพนทราย  โพนทราย</v>
          </cell>
        </row>
        <row r="8924">
          <cell r="A8924" t="str">
            <v>โรงพยาบาลส่งเสริมสุขภาพตำบลบ้านภูแผงม้า ตำบลนิคมคำสร้อย</v>
          </cell>
        </row>
        <row r="8925">
          <cell r="A8925" t="str">
            <v>โรงพยาบาลส่งเสริมสุขภาพตำบลบ้านภูล้อม  บ้านบาก</v>
          </cell>
        </row>
        <row r="8926">
          <cell r="A8926" t="str">
            <v>โรงพยาบาลส่งเสริมสุขภาพตำบลบ้านย้อมพัฒนา ตำบลชะโนดน้อย</v>
          </cell>
        </row>
        <row r="8927">
          <cell r="A8927" t="str">
            <v>โรงพยาบาลส่งเสริมสุขภาพตำบลบ้านสานแว้  ตำบลกกตูม</v>
          </cell>
        </row>
        <row r="8928">
          <cell r="A8928" t="str">
            <v>โรงพยาบาลส่งเสริมสุขภาพตำบลบ้านสามขา</v>
          </cell>
        </row>
        <row r="8929">
          <cell r="A8929" t="str">
            <v>โรงพยาบาลส่งเสริมสุขภาพตำบลบ้านสุริโย ตำบลร่มเกล้า</v>
          </cell>
        </row>
        <row r="8930">
          <cell r="A8930" t="str">
            <v>โรงพยาบาลส่งเสริมสุขภาพตำบลบ้านหนองกระยัง ตำบลนาสะเม็ง</v>
          </cell>
        </row>
        <row r="8931">
          <cell r="A8931" t="str">
            <v>โรงพยาบาลส่งเสริมสุขภาพตำบลบ้านหนองแคน ตำบลหนองแคน</v>
          </cell>
        </row>
        <row r="8932">
          <cell r="A8932" t="str">
            <v>โรงพยาบาลส่งเสริมสุขภาพตำบลบ้านหนองแต้  ตำบลหนองสูง</v>
          </cell>
        </row>
        <row r="8933">
          <cell r="A8933" t="str">
            <v>โรงพยาบาลส่งเสริมสุขภาพตำบลบ้านหนองไผ่</v>
          </cell>
        </row>
        <row r="8934">
          <cell r="A8934" t="str">
            <v>โรงพยาบาลส่งเสริมสุขภาพตำบลบ้านหนองเม็ก  ตำบลป่าไร่</v>
          </cell>
        </row>
        <row r="8935">
          <cell r="A8935" t="str">
            <v>โรงพยาบาลส่งเสริมสุขภาพตำบลบ้านหนองแวง</v>
          </cell>
        </row>
        <row r="8936">
          <cell r="A8936" t="str">
            <v>โรงพยาบาลส่งเสริมสุขภาพตำบลบ้านหนองแวง</v>
          </cell>
        </row>
        <row r="8937">
          <cell r="A8937" t="str">
            <v>โรงพยาบาลส่งเสริมสุขภาพตำบลบ้านหนองหญ้าปล้อง ตำบลบ้านเหล่า</v>
          </cell>
        </row>
        <row r="8938">
          <cell r="A8938" t="str">
            <v>โรงพยาบาลส่งเสริมสุขภาพตำบลบ้านหนองหล่ม ตำบลโพธิ์ไทร</v>
          </cell>
        </row>
        <row r="8939">
          <cell r="A8939" t="str">
            <v>โรงพยาบาลส่งเสริมสุขภาพตำบลบ้านหนองหลี่ ตำบลโชคชัย</v>
          </cell>
        </row>
        <row r="8940">
          <cell r="A8940" t="str">
            <v>โรงพยาบาลส่งเสริมสุขภาพตำบลบ้านหนองเอี่ยน ตำบลหนองเอี่ยน</v>
          </cell>
        </row>
        <row r="8941">
          <cell r="A8941" t="str">
            <v>โรงพยาบาลส่งเสริมสุขภาพตำบลบ้านหว้านใหญ่   หว้านใหญ่</v>
          </cell>
        </row>
        <row r="8942">
          <cell r="A8942" t="str">
            <v>โรงพยาบาลส่งเสริมสุขภาพตำบลบ้านเหมืองบ่า</v>
          </cell>
        </row>
        <row r="8943">
          <cell r="A8943" t="str">
            <v>โรงพยาบาลส่งเสริมสุขภาพตำบลบ้านเหล่า ตำบลบ้านเหล่า</v>
          </cell>
        </row>
        <row r="8944">
          <cell r="A8944" t="str">
            <v>โรงพยาบาลส่งเสริมสุขภาพตำบลบ้านเหล่า ตำบลหนองบัว</v>
          </cell>
        </row>
        <row r="8945">
          <cell r="A8945" t="str">
            <v>โรงพยาบาลส่งเสริมสุขภาพตำบลบ้านเหล่ากลาง ตำบลกกแดง</v>
          </cell>
        </row>
        <row r="8946">
          <cell r="A8946" t="str">
            <v>โรงพยาบาลส่งเสริมสุขภาพตำบลบ้านเหล่าสร้างถ่อ ตำบลเหล่าสร้างถ่อ</v>
          </cell>
        </row>
        <row r="8947">
          <cell r="A8947" t="str">
            <v>โรงพยาบาลส่งเสริมสุขภาพตำบลบ้านเหล่าหมี ตำบลเหล่าหมี</v>
          </cell>
        </row>
        <row r="8948">
          <cell r="A8948" t="str">
            <v>โรงพยาบาลส่งเสริมสุขภาพตำบลบ้านเหล่าหลวง ตำบลหนองแวง</v>
          </cell>
        </row>
        <row r="8949">
          <cell r="A8949" t="str">
            <v>สถานีอนามัยเฉลิมพระเกียรติ 60 พรรษา นวมินทราชินี</v>
          </cell>
        </row>
        <row r="8950">
          <cell r="A8950" t="str">
            <v>สถานีอนามัยบ้านห้วยตาเปอะเฉลิมพระเกียรติ</v>
          </cell>
        </row>
        <row r="8951">
          <cell r="A8951" t="str">
            <v>โรงพยาบาลส่งเสริมสุขภาพตำบลบ้านกระจาย ตำบลกระจาย</v>
          </cell>
        </row>
        <row r="8952">
          <cell r="A8952" t="str">
            <v>โรงพยาบาลส่งเสริมสุขภาพตำบลบ้านกำแมด ตำบลกำแมด</v>
          </cell>
        </row>
        <row r="8953">
          <cell r="A8953" t="str">
            <v>โรงพยาบาลส่งเสริมสุขภาพตำบลบ้านกุดกุง</v>
          </cell>
        </row>
        <row r="8954">
          <cell r="A8954" t="str">
            <v>โรงพยาบาลส่งเสริมสุขภาพตำบลบ้านกุดแข้ด่อน ตำบลกุดเชียงหมี</v>
          </cell>
        </row>
        <row r="8955">
          <cell r="A8955" t="str">
            <v>โรงพยาบาลส่งเสริมสุขภาพตำบลบ้านกุดเชียงหมี ตำบลกุดเชียงหมี</v>
          </cell>
        </row>
        <row r="8956">
          <cell r="A8956" t="str">
            <v>โรงพยาบาลส่งเสริมสุขภาพตำบลบ้านกุดพันเขียว ตำบลหัวเมือง</v>
          </cell>
        </row>
        <row r="8957">
          <cell r="A8957" t="str">
            <v>โรงพยาบาลส่งเสริมสุขภาพตำบลบ้านกุดแห่ ตำบลกุดแห่</v>
          </cell>
        </row>
        <row r="8958">
          <cell r="A8958" t="str">
            <v>โรงพยาบาลส่งเสริมสุขภาพตำบลบ้านกู่จาน ตำบลกู่จาน</v>
          </cell>
        </row>
        <row r="8959">
          <cell r="A8959" t="str">
            <v>โรงพยาบาลส่งเสริมสุขภาพตำบลบ้านขุมเงิน ตำบลขุมเงิน</v>
          </cell>
        </row>
        <row r="8960">
          <cell r="A8960" t="str">
            <v>โรงพยาบาลส่งเสริมสุขภาพตำบลบ้านคำครตา ตำบลดงมะไฟ</v>
          </cell>
        </row>
        <row r="8961">
          <cell r="A8961" t="str">
            <v>โรงพยาบาลส่งเสริมสุขภาพตำบลบ้านคำแดง ตำบลเดิด</v>
          </cell>
        </row>
        <row r="8962">
          <cell r="A8962" t="str">
            <v>โรงพยาบาลส่งเสริมสุขภาพตำบลบ้านคำเตย ตำบลคำเตย</v>
          </cell>
        </row>
        <row r="8963">
          <cell r="A8963" t="str">
            <v>โรงพยาบาลส่งเสริมสุขภาพตำบลบ้านคำน้ำสร้าง ตำบลค้อเหนือ</v>
          </cell>
        </row>
        <row r="8964">
          <cell r="A8964" t="str">
            <v>โรงพยาบาลส่งเสริมสุขภาพตำบลบ้านคำน้ำสร้าง ตำบลคำน้ำสร้าง</v>
          </cell>
        </row>
        <row r="8965">
          <cell r="A8965" t="str">
            <v>โรงพยาบาลส่งเสริมสุขภาพตำบลบ้านคำผักกูด ตำบลหนองแหน</v>
          </cell>
        </row>
        <row r="8966">
          <cell r="A8966" t="str">
            <v>โรงพยาบาลส่งเสริมสุขภาพตำบลบ้านคำไผ่ ตำบลคำไผ่</v>
          </cell>
        </row>
        <row r="8967">
          <cell r="A8967" t="str">
            <v>โรงพยาบาลส่งเสริมสุขภาพตำบลบ้านคำฮี ตำบลขั้นไดใหญ่</v>
          </cell>
        </row>
        <row r="8968">
          <cell r="A8968" t="str">
            <v>โรงพยาบาลส่งเสริมสุขภาพตำบลบ้านคุ้ม ตำบลคูเมือง</v>
          </cell>
        </row>
        <row r="8969">
          <cell r="A8969" t="str">
            <v>โรงพยาบาลส่งเสริมสุขภาพตำบลบ้านแคนน้อย ตำบลดงแคนน้อย</v>
          </cell>
        </row>
        <row r="8970">
          <cell r="A8970" t="str">
            <v>โรงพยาบาลส่งเสริมสุขภาพตำบลบ้านโคกกลาง ตำบลไผ่</v>
          </cell>
        </row>
        <row r="8971">
          <cell r="A8971" t="str">
            <v>โรงพยาบาลส่งเสริมสุขภาพตำบลบ้านโคกนาโก ตำบลโคกนาโก</v>
          </cell>
        </row>
        <row r="8972">
          <cell r="A8972" t="str">
            <v>โรงพยาบาลส่งเสริมสุขภาพตำบลบ้านโคกยาว ตำบลทรายมูล</v>
          </cell>
        </row>
        <row r="8973">
          <cell r="A8973" t="str">
            <v>โรงพยาบาลส่งเสริมสุขภาพตำบลบ้านโคกวิไล ตำบลสามัคคี</v>
          </cell>
        </row>
        <row r="8974">
          <cell r="A8974" t="str">
            <v>โรงพยาบาลส่งเสริมสุขภาพตำบลบ้านโคกสำราญ ตำบลโคกสำราญ</v>
          </cell>
        </row>
        <row r="8975">
          <cell r="A8975" t="str">
            <v>โรงพยาบาลส่งเสริมสุขภาพตำบลบ้านโคกใหญ่ ตำบลศรีแก้ว</v>
          </cell>
        </row>
        <row r="8976">
          <cell r="A8976" t="str">
            <v>โรงพยาบาลส่งเสริมสุขภาพตำบลบ้านช่องเม็ก ตำบลบุ่งค้า</v>
          </cell>
        </row>
        <row r="8977">
          <cell r="A8977" t="str">
            <v>โรงพยาบาลส่งเสริมสุขภาพตำบลบ้านชัยชนะ ตำบลบึงแก</v>
          </cell>
        </row>
        <row r="8978">
          <cell r="A8978" t="str">
            <v>โรงพยาบาลส่งเสริมสุขภาพตำบลบ้านเซซ่ง ตำบลเชียงเพ็ง</v>
          </cell>
        </row>
        <row r="8979">
          <cell r="A8979" t="str">
            <v>โรงพยาบาลส่งเสริมสุขภาพตำบลบ้านดงแคนใหญ่ ตำบลดงแคนใหญ่</v>
          </cell>
        </row>
        <row r="8980">
          <cell r="A8980" t="str">
            <v>โรงพยาบาลส่งเสริมสุขภาพตำบลบ้านดงจงอาง ตำบลบึงแก</v>
          </cell>
        </row>
        <row r="8981">
          <cell r="A8981" t="str">
            <v>โรงพยาบาลส่งเสริมสุขภาพตำบลบ้านดงเจริญ ตำบลดงเจริญ</v>
          </cell>
        </row>
        <row r="8982">
          <cell r="A8982" t="str">
            <v>โรงพยาบาลส่งเสริมสุขภาพตำบลบ้านดงมะไฟ ตำบลดงมะไฟ</v>
          </cell>
        </row>
        <row r="8983">
          <cell r="A8983" t="str">
            <v>โรงพยาบาลส่งเสริมสุขภาพตำบลบ้านดอนกลอย ตำบลค้อเหนือ</v>
          </cell>
        </row>
        <row r="8984">
          <cell r="A8984" t="str">
            <v>โรงพยาบาลส่งเสริมสุขภาพตำบลบ้านดอนผึ้ง ตำบลบากเรือ</v>
          </cell>
        </row>
        <row r="8985">
          <cell r="A8985" t="str">
            <v>โรงพยาบาลส่งเสริมสุขภาพตำบลบ้านดู่ทุ่ง ตำบลดู่ทุ่ง</v>
          </cell>
        </row>
        <row r="8986">
          <cell r="A8986" t="str">
            <v>โรงพยาบาลส่งเสริมสุขภาพตำบลบ้านดู่ลาด ตำบลดู่ลาด</v>
          </cell>
        </row>
        <row r="8987">
          <cell r="A8987" t="str">
            <v>โรงพยาบาลส่งเสริมสุขภาพตำบลบ้านตาดทอง ตำบลตาดทอง</v>
          </cell>
        </row>
        <row r="8988">
          <cell r="A8988" t="str">
            <v>โรงพยาบาลส่งเสริมสุขภาพตำบลบ้านติ้ว ตำบลกุดน้ำใส</v>
          </cell>
        </row>
        <row r="8989">
          <cell r="A8989" t="str">
            <v>โรงพยาบาลส่งเสริมสุขภาพตำบลบ้านตูม ตำบลกุดน้ำใส</v>
          </cell>
        </row>
        <row r="8990">
          <cell r="A8990" t="str">
            <v>โรงพยาบาลส่งเสริมสุขภาพตำบลบ้านทุ่งแต้ ตำบลทุ่งแต้</v>
          </cell>
        </row>
        <row r="8991">
          <cell r="A8991" t="str">
            <v>โรงพยาบาลส่งเสริมสุขภาพตำบลบ้านทุ่งนางโอก ตำบลทุ่งนางโอก</v>
          </cell>
        </row>
        <row r="8992">
          <cell r="A8992" t="str">
            <v>โรงพยาบาลส่งเสริมสุขภาพตำบลบ้านทุ่งมน ตำบลทุ่งมน</v>
          </cell>
        </row>
        <row r="8993">
          <cell r="A8993" t="str">
            <v>โรงพยาบาลส่งเสริมสุขภาพตำบลบ้านน้อมเกล้า ตำบลบุ่งค้า</v>
          </cell>
        </row>
        <row r="8994">
          <cell r="A8994" t="str">
            <v>โรงพยาบาลส่งเสริมสุขภาพตำบลบ้านนากอก ตำบลบุ่งค้า</v>
          </cell>
        </row>
        <row r="8995">
          <cell r="A8995" t="str">
            <v>โรงพยาบาลส่งเสริมสุขภาพตำบลบ้านนาแก ตำบลนาแก</v>
          </cell>
        </row>
        <row r="8996">
          <cell r="A8996" t="str">
            <v>โรงพยาบาลส่งเสริมสุขภาพตำบลบ้านนาคำ ตำบลนาคำ</v>
          </cell>
        </row>
        <row r="8997">
          <cell r="A8997" t="str">
            <v>โรงพยาบาลส่งเสริมสุขภาพตำบลบ้านนาเวียง ตำบลกู่จาน</v>
          </cell>
        </row>
        <row r="8998">
          <cell r="A8998" t="str">
            <v>โรงพยาบาลส่งเสริมสุขภาพตำบลบ้านนาเวียง ตำบลนาเวียง</v>
          </cell>
        </row>
        <row r="8999">
          <cell r="A8999" t="str">
            <v>โรงพยาบาลส่งเสริมสุขภาพตำบลบ้านนาสะไมย์ ตำบลนาสะไมย์</v>
          </cell>
        </row>
        <row r="9000">
          <cell r="A9000" t="str">
            <v>โรงพยาบาลส่งเสริมสุขภาพตำบลบ้านนาโส่ ตำบลนาโส่</v>
          </cell>
        </row>
        <row r="9001">
          <cell r="A9001" t="str">
            <v>โรงพยาบาลส่งเสริมสุขภาพตำบลบ้านนาหลู่ ตำบลนาแก</v>
          </cell>
        </row>
        <row r="9002">
          <cell r="A9002" t="str">
            <v>โรงพยาบาลส่งเสริมสุขภาพตำบลบ้านน้ำคำ ตำบลน้ำคำ</v>
          </cell>
        </row>
        <row r="9003">
          <cell r="A9003" t="str">
            <v>โรงพยาบาลส่งเสริมสุขภาพตำบลบ้านน้ำอ้อม ตำบลน้ำอ้อม</v>
          </cell>
        </row>
        <row r="9004">
          <cell r="A9004" t="str">
            <v>โรงพยาบาลส่งเสริมสุขภาพตำบลบ้านนิคม ตำบลกระจาย</v>
          </cell>
        </row>
        <row r="9005">
          <cell r="A9005" t="str">
            <v>โรงพยาบาลส่งเสริมสุขภาพตำบลบ้านโนนค้อ  หนองเป็ด</v>
          </cell>
        </row>
        <row r="9006">
          <cell r="A9006" t="str">
            <v>โรงพยาบาลส่งเสริมสุขภาพตำบลบ้านโนนประทาย ตำบลหนองแหน</v>
          </cell>
        </row>
        <row r="9007">
          <cell r="A9007" t="str">
            <v>โรงพยาบาลส่งเสริมสุขภาพตำบลบ้านโนนเปือย ตำบลโนนเปือย</v>
          </cell>
        </row>
        <row r="9008">
          <cell r="A9008" t="str">
            <v>โรงพยาบาลส่งเสริมสุขภาพตำบลบ้านบกน้อย ตำบลดงแดนใหญ่</v>
          </cell>
        </row>
        <row r="9009">
          <cell r="A9009" t="str">
            <v>โรงพยาบาลส่งเสริมสุขภาพตำบลบ้านบากเรือ ตำบลบากเรือ</v>
          </cell>
        </row>
        <row r="9010">
          <cell r="A9010" t="str">
            <v>โรงพยาบาลส่งเสริมสุขภาพตำบลบ้านป่าชาด ตำบลห้องแซง</v>
          </cell>
        </row>
        <row r="9011">
          <cell r="A9011" t="str">
            <v>โรงพยาบาลส่งเสริมสุขภาพตำบลบ้านไผ่ ตำบลไผ่</v>
          </cell>
        </row>
        <row r="9012">
          <cell r="A9012" t="str">
            <v>โรงพยาบาลส่งเสริมสุขภาพตำบลบ้านพระเสาร์ ตำบลพระเสาร์</v>
          </cell>
        </row>
        <row r="9013">
          <cell r="A9013" t="str">
            <v>โรงพยาบาลส่งเสริมสุขภาพตำบลบ้านโพธิ์ศรี ตำบลม่วง</v>
          </cell>
        </row>
        <row r="9014">
          <cell r="A9014" t="str">
            <v>โรงพยาบาลส่งเสริมสุขภาพตำบลบ้านโพนงาม ตำบลโพนงาม</v>
          </cell>
        </row>
        <row r="9015">
          <cell r="A9015" t="str">
            <v>โรงพยาบาลส่งเสริมสุขภาพตำบลบ้านโพนทัน ตำบลโพนทัน</v>
          </cell>
        </row>
        <row r="9016">
          <cell r="A9016" t="str">
            <v>โรงพยาบาลส่งเสริมสุขภาพตำบลบ้านโพนเมือง ตำบลฟ้าห่วน</v>
          </cell>
        </row>
        <row r="9017">
          <cell r="A9017" t="str">
            <v>โรงพยาบาลส่งเสริมสุขภาพตำบลบ้านย่อ ตำบลย่อ</v>
          </cell>
        </row>
        <row r="9018">
          <cell r="A9018" t="str">
            <v>โรงพยาบาลส่งเสริมสุขภาพตำบลบ้านราชมุนี ตำบลโนนทราย</v>
          </cell>
        </row>
        <row r="9019">
          <cell r="A9019" t="str">
            <v>โรงพยาบาลส่งเสริมสุขภาพตำบลบ้านศรีแก้ว ตำบลศรีแก้ว</v>
          </cell>
        </row>
        <row r="9020">
          <cell r="A9020" t="str">
            <v>โรงพยาบาลส่งเสริมสุขภาพตำบลบ้านศรีฐาน ตำบลศรีฐาน</v>
          </cell>
        </row>
        <row r="9021">
          <cell r="A9021" t="str">
            <v>โรงพยาบาลส่งเสริมสุขภาพตำบลบ้านศิริพัฒนา ตำบลน้ำอ้อม</v>
          </cell>
        </row>
        <row r="9022">
          <cell r="A9022" t="str">
            <v>โรงพยาบาลส่งเสริมสุขภาพตำบลบ้านสงเปือย ตำบลสงเปือย</v>
          </cell>
        </row>
        <row r="9023">
          <cell r="A9023" t="str">
            <v>โรงพยาบาลส่งเสริมสุขภาพตำบลบ้านสงยาง ตำบลสงยาง</v>
          </cell>
        </row>
        <row r="9024">
          <cell r="A9024" t="str">
            <v>โรงพยาบาลส่งเสริมสุขภาพตำบลบ้านส้มผ่อ ตำบลส้มผ่อ</v>
          </cell>
        </row>
        <row r="9025">
          <cell r="A9025" t="str">
            <v>โรงพยาบาลส่งเสริมสุขภาพตำบลบ้านสมสะอาด ตำบลโคกสำราญ</v>
          </cell>
        </row>
        <row r="9026">
          <cell r="A9026" t="str">
            <v>โรงพยาบาลส่งเสริมสุขภาพตำบลบ้านสร้างมิ่ง ตำบลสร้างมิ่ง</v>
          </cell>
        </row>
        <row r="9027">
          <cell r="A9027" t="str">
            <v>โรงพยาบาลส่งเสริมสุขภาพตำบลบ้านสว่าง ตำบลสำราญ</v>
          </cell>
        </row>
        <row r="9028">
          <cell r="A9028" t="str">
            <v>โรงพยาบาลส่งเสริมสุขภาพตำบลบ้านสามเพีย ตำบลดู่ทุ่ง</v>
          </cell>
        </row>
        <row r="9029">
          <cell r="A9029" t="str">
            <v>โรงพยาบาลส่งเสริมสุขภาพตำบลบ้านสามแยก ตำบลสามแยก</v>
          </cell>
        </row>
        <row r="9030">
          <cell r="A9030" t="str">
            <v>โรงพยาบาลส่งเสริมสุขภาพตำบลบ้านสำโรง ตำบลคูเมือง</v>
          </cell>
        </row>
        <row r="9031">
          <cell r="A9031" t="str">
            <v>โรงพยาบาลส่งเสริมสุขภาพตำบลบ้านสิงห์ ตำบลสิงห์</v>
          </cell>
        </row>
        <row r="9032">
          <cell r="A9032" t="str">
            <v>โรงพยาบาลส่งเสริมสุขภาพตำบลบ้านสีสุก ตำบลดู่ลาด</v>
          </cell>
        </row>
        <row r="9033">
          <cell r="A9033" t="str">
            <v>โรงพยาบาลส่งเสริมสุขภาพตำบลบ้านสุขเกษม ตำบลโนนเปือย</v>
          </cell>
        </row>
        <row r="9034">
          <cell r="A9034" t="str">
            <v>โรงพยาบาลส่งเสริมสุขภาพตำบลบ้านหนองแก ตำบลกุดชุม</v>
          </cell>
        </row>
        <row r="9035">
          <cell r="A9035" t="str">
            <v>โรงพยาบาลส่งเสริมสุขภาพตำบลบ้านหนองแข้ ตำบลโคกนาโก</v>
          </cell>
        </row>
        <row r="9036">
          <cell r="A9036" t="str">
            <v>โรงพยาบาลส่งเสริมสุขภาพตำบลบ้านหนองคูน้อย ตำบลน้ำคำ</v>
          </cell>
        </row>
        <row r="9037">
          <cell r="A9037" t="str">
            <v>โรงพยาบาลส่งเสริมสุขภาพตำบลบ้านหนองแคนน้อย ตำบลบุ่งค้า</v>
          </cell>
        </row>
        <row r="9038">
          <cell r="A9038" t="str">
            <v>โรงพยาบาลส่งเสริมสุขภาพตำบลบ้านหนองชุม ตำบลโคกนาโก</v>
          </cell>
        </row>
        <row r="9039">
          <cell r="A9039" t="str">
            <v>โรงพยาบาลส่งเสริมสุขภาพตำบลบ้านหนองบัว ตำบลเขื่องคำ</v>
          </cell>
        </row>
        <row r="9040">
          <cell r="A9040" t="str">
            <v>โรงพยาบาลส่งเสริมสุขภาพตำบลบ้านหนองยาง ตำบลโคกสำราญ</v>
          </cell>
        </row>
        <row r="9041">
          <cell r="A9041" t="str">
            <v>โรงพยาบาลส่งเสริมสุขภาพตำบลบ้านหนองเรือ ตำบลหนองเรือ</v>
          </cell>
        </row>
        <row r="9042">
          <cell r="A9042" t="str">
            <v>โรงพยาบาลส่งเสริมสุขภาพตำบลบ้านหนองแวง ตำบลนาเวียง</v>
          </cell>
        </row>
        <row r="9043">
          <cell r="A9043" t="str">
            <v>โรงพยาบาลส่งเสริมสุขภาพตำบลบ้านหนองสนม ตำบลคำเตย</v>
          </cell>
        </row>
        <row r="9044">
          <cell r="A9044" t="str">
            <v>โรงพยาบาลส่งเสริมสุขภาพตำบลบ้านหนองหมี ตำบลหนองหมี</v>
          </cell>
        </row>
        <row r="9045">
          <cell r="A9045" t="str">
            <v>โรงพยาบาลส่งเสริมสุขภาพตำบลบ้านหนองหอย ตำบลเขื่องคำ</v>
          </cell>
        </row>
        <row r="9046">
          <cell r="A9046" t="str">
            <v>โรงพยาบาลส่งเสริมสุขภาพตำบลบ้านหนองหิน ตำบลหนองหิน</v>
          </cell>
        </row>
        <row r="9047">
          <cell r="A9047" t="str">
            <v>โรงพยาบาลส่งเสริมสุขภาพตำบลบ้านหวาย ตำบลสามัคคี</v>
          </cell>
        </row>
        <row r="9048">
          <cell r="A9048" t="str">
            <v>โรงพยาบาลส่งเสริมสุขภาพตำบลบ้านห้องข่า ตำบลน้ำคำใหญ่</v>
          </cell>
        </row>
        <row r="9049">
          <cell r="A9049" t="str">
            <v>โรงพยาบาลส่งเสริมสุขภาพตำบลบ้านห้องแซง ตำบลห้องแซง</v>
          </cell>
        </row>
        <row r="9050">
          <cell r="A9050" t="str">
            <v>โรงพยาบาลส่งเสริมสุขภาพตำบลบ้านหัวงัว ตำบลกำแมด</v>
          </cell>
        </row>
        <row r="9051">
          <cell r="A9051" t="str">
            <v>โรงพยาบาลส่งเสริมสุขภาพตำบลบ้านหัวดง ตำบลพระเสาร์</v>
          </cell>
        </row>
        <row r="9052">
          <cell r="A9052" t="str">
            <v>โรงพยาบาลส่งเสริมสุขภาพตำบลบ้านหัวดอน ตำบลผือฮี</v>
          </cell>
        </row>
        <row r="9053">
          <cell r="A9053" t="str">
            <v>โรงพยาบาลส่งเสริมสุขภาพตำบลบ้านหัวนา ตำบลห้วยแก้ง</v>
          </cell>
        </row>
        <row r="9054">
          <cell r="A9054" t="str">
            <v>โรงพยาบาลส่งเสริมสุขภาพตำบลบ้านหัวเมือง ตำบลหัวเมือง</v>
          </cell>
        </row>
        <row r="9055">
          <cell r="A9055" t="str">
            <v>โรงพยาบาลส่งเสริมสุขภาพตำบลบ้านเหมือด ตำบลฟ้าหยาด</v>
          </cell>
        </row>
        <row r="9056">
          <cell r="A9056" t="str">
            <v>โรงพยาบาลส่งเสริมสุขภาพตำบลบ้านเหล่าน้อย ตำบลค้อวัง</v>
          </cell>
        </row>
        <row r="9057">
          <cell r="A9057" t="str">
            <v>โรงพยาบาลส่งเสริมสุขภาพตำบลบ้านเหล่าใหญ่ ตำบลม่วง</v>
          </cell>
        </row>
        <row r="9058">
          <cell r="A9058" t="str">
            <v>โรงพยาบาลส่งเสริมสุขภาพตำบลบ้านเหล่าไฮ ตำบลเหล่าไฮ</v>
          </cell>
        </row>
        <row r="9059">
          <cell r="A9059" t="str">
            <v>โรงพยาบาลส่งเสริมสุขภาพตำบลประชาอาสาบ้านโพนสิม</v>
          </cell>
        </row>
        <row r="9060">
          <cell r="A9060" t="str">
            <v>โรงพยาบาลส่งเสริมสุขภาพตำบลหนองคู</v>
          </cell>
        </row>
        <row r="9061">
          <cell r="A9061" t="str">
            <v>โรงพยาบาลส่งเสริมสุขภาพตำบลอำเภอเมืองยโสธร</v>
          </cell>
        </row>
        <row r="9062">
          <cell r="A9062" t="str">
            <v>สถานีอนามัยเฉลิมพระเกียรติ 60 พรรษา นวมินทราชินี</v>
          </cell>
        </row>
        <row r="9063">
          <cell r="A9063" t="str">
            <v>โรงพยาบาลส่งเสริมสุขภาพตำบลกระแชง</v>
          </cell>
        </row>
        <row r="9064">
          <cell r="A9064" t="str">
            <v>โรงพยาบาลส่งเสริมสุขภาพตำบลขุนหาญ</v>
          </cell>
        </row>
        <row r="9065">
          <cell r="A9065" t="str">
            <v>โรงพยาบาลส่งเสริมสุขภาพตำบลตะเคียนราม</v>
          </cell>
        </row>
        <row r="9066">
          <cell r="A9066" t="str">
            <v>โรงพยาบาลส่งเสริมสุขภาพตำบลตะดอบ</v>
          </cell>
        </row>
        <row r="9067">
          <cell r="A9067" t="str">
            <v>โรงพยาบาลส่งเสริมสุขภาพตำบลทับทิมสยาม 06 บ้านนาจะเรีย ตำบลปรือใหญ่</v>
          </cell>
        </row>
        <row r="9068">
          <cell r="A9068" t="str">
            <v>โรงพยาบาลส่งเสริมสุขภาพตำบลทับทิมสยาม 07 บ้านสันติสุข ตำบลบักดอง</v>
          </cell>
        </row>
        <row r="9069">
          <cell r="A9069" t="str">
            <v>โรงพยาบาลส่งเสริมสุขภาพตำบลทุ่งสว่าง</v>
          </cell>
        </row>
        <row r="9070">
          <cell r="A9070" t="str">
            <v>โรงพยาบาลส่งเสริมสุขภาพตำบลธาตุ</v>
          </cell>
        </row>
        <row r="9071">
          <cell r="A9071" t="str">
            <v>โรงพยาบาลส่งเสริมสุขภาพตำบลนกยูงทอง</v>
          </cell>
        </row>
        <row r="9072">
          <cell r="A9072" t="str">
            <v>โรงพยาบาลส่งเสริมสุขภาพตำบลบ่อแก้ว</v>
          </cell>
        </row>
        <row r="9073">
          <cell r="A9073" t="str">
            <v>โรงพยาบาลส่งเสริมสุขภาพตำบลบ้านกระแซง ตำบลตำแย</v>
          </cell>
        </row>
        <row r="9074">
          <cell r="A9074" t="str">
            <v>โรงพยาบาลส่งเสริมสุขภาพตำบลบ้านกระดึ ตำบลกู่</v>
          </cell>
        </row>
        <row r="9075">
          <cell r="A9075" t="str">
            <v>โรงพยาบาลส่งเสริมสุขภาพตำบลบ้านกระเดา ตำบลดู่</v>
          </cell>
        </row>
        <row r="9076">
          <cell r="A9076" t="str">
            <v>โรงพยาบาลส่งเสริมสุขภาพตำบลบ้านกราม ตำบลไพร</v>
          </cell>
        </row>
        <row r="9077">
          <cell r="A9077" t="str">
            <v>โรงพยาบาลส่งเสริมสุขภาพตำบลบ้านกฤษณา ตำบลกฤษณา</v>
          </cell>
        </row>
        <row r="9078">
          <cell r="A9078" t="str">
            <v>โรงพยาบาลส่งเสริมสุขภาพตำบลบ้านกล้วยกว้าง ตำบลกล้วยกว้าง</v>
          </cell>
        </row>
        <row r="9079">
          <cell r="A9079" t="str">
            <v>โรงพยาบาลส่งเสริมสุขภาพตำบลบ้านกลาง ตำบลโพนค้อ</v>
          </cell>
        </row>
        <row r="9080">
          <cell r="A9080" t="str">
            <v>โรงพยาบาลส่งเสริมสุขภาพตำบลบ้านกวางขาว ตำบลนิคมพัฒนา</v>
          </cell>
        </row>
        <row r="9081">
          <cell r="A9081" t="str">
            <v>โรงพยาบาลส่งเสริมสุขภาพตำบลบ้านกอก ตำบลหนองแก้ว</v>
          </cell>
        </row>
        <row r="9082">
          <cell r="A9082" t="str">
            <v>โรงพยาบาลส่งเสริมสุขภาพตำบลบ้านกันจด ตำบลกระหวัน</v>
          </cell>
        </row>
        <row r="9083">
          <cell r="A9083" t="str">
            <v>โรงพยาบาลส่งเสริมสุขภาพตำบลบ้านกันจาน ตำบลดองกำเม็ด</v>
          </cell>
        </row>
        <row r="9084">
          <cell r="A9084" t="str">
            <v>โรงพยาบาลส่งเสริมสุขภาพตำบลบ้านกันตรวจ ตำบลโนนปูน</v>
          </cell>
        </row>
        <row r="9085">
          <cell r="A9085" t="str">
            <v>โรงพยาบาลส่งเสริมสุขภาพตำบลบ้านกันตรวจ ตำบลห้วยจันทร์</v>
          </cell>
        </row>
        <row r="9086">
          <cell r="A9086" t="str">
            <v>โรงพยาบาลส่งเสริมสุขภาพตำบลบ้านกันทรอมหนือ ตำบลกันทรอม</v>
          </cell>
        </row>
        <row r="9087">
          <cell r="A9087" t="str">
            <v>โรงพยาบาลส่งเสริมสุขภาพตำบลบ้านก้านเหลือง ตำบลก้านเหลือง</v>
          </cell>
        </row>
        <row r="9088">
          <cell r="A9088" t="str">
            <v>โรงพยาบาลส่งเสริมสุขภาพตำบลบ้านก้านเหลือง ตำบลหมากเขียบ</v>
          </cell>
        </row>
        <row r="9089">
          <cell r="A9089" t="str">
            <v>โรงพยาบาลส่งเสริมสุขภาพตำบลบ้านกำแมด ตำบลหนองเชียงทูน</v>
          </cell>
        </row>
        <row r="9090">
          <cell r="A9090" t="str">
            <v>โรงพยาบาลส่งเสริมสุขภาพตำบลบ้านกุง ตำบลกุง</v>
          </cell>
        </row>
        <row r="9091">
          <cell r="A9091" t="str">
            <v>โรงพยาบาลส่งเสริมสุขภาพตำบลบ้านกุดโง้ง ตำบลโพนข่า</v>
          </cell>
        </row>
        <row r="9092">
          <cell r="A9092" t="str">
            <v>โรงพยาบาลส่งเสริมสุขภาพตำบลบ้านกุดเมืองฮาม ตำบลกุดเมืองฮาม</v>
          </cell>
        </row>
        <row r="9093">
          <cell r="A9093" t="str">
            <v>โรงพยาบาลส่งเสริมสุขภาพตำบลบ้านกุดเสลา ตำบลกุดเสลา</v>
          </cell>
        </row>
        <row r="9094">
          <cell r="A9094" t="str">
            <v>โรงพยาบาลส่งเสริมสุขภาพตำบลบ้านกู่ ตำบลกู่</v>
          </cell>
        </row>
        <row r="9095">
          <cell r="A9095" t="str">
            <v>โรงพยาบาลส่งเสริมสุขภาพตำบลบ้านเก็บงา ตำบลเมืองจันทร์</v>
          </cell>
        </row>
        <row r="9096">
          <cell r="A9096" t="str">
            <v>โรงพยาบาลส่งเสริมสุขภาพตำบลบ้านแก ตำบลหนองหญ้าลาด</v>
          </cell>
        </row>
        <row r="9097">
          <cell r="A9097" t="str">
            <v>โรงพยาบาลส่งเสริมสุขภาพตำบลบ้านโกทา ตำบลหนองอึ่ง</v>
          </cell>
        </row>
        <row r="9098">
          <cell r="A9098" t="str">
            <v>โรงพยาบาลส่งเสริมสุขภาพตำบลบ้านขนุน  ตำบลโสน</v>
          </cell>
        </row>
        <row r="9099">
          <cell r="A9099" t="str">
            <v>โรงพยาบาลส่งเสริมสุขภาพตำบลบ้านขนุน ตำบลขนุน</v>
          </cell>
        </row>
        <row r="9100">
          <cell r="A9100" t="str">
            <v>โรงพยาบาลส่งเสริมสุขภาพตำบลบ้านขะยูง ตำบลขะยูง</v>
          </cell>
        </row>
        <row r="9101">
          <cell r="A9101" t="str">
            <v>โรงพยาบาลส่งเสริมสุขภาพตำบลบ้านเขวา ตำบลกระแซง</v>
          </cell>
        </row>
        <row r="9102">
          <cell r="A9102" t="str">
            <v>โรงพยาบาลส่งเสริมสุขภาพตำบลบ้านเขิน ตำบลเขิน</v>
          </cell>
        </row>
        <row r="9103">
          <cell r="A9103" t="str">
            <v>โรงพยาบาลส่งเสริมสุขภาพตำบลบ้านแข้ ตำบลแข้</v>
          </cell>
        </row>
        <row r="9104">
          <cell r="A9104" t="str">
            <v>โรงพยาบาลส่งเสริมสุขภาพตำบลบ้านคลองกลาง ตำบลตาอุด</v>
          </cell>
        </row>
        <row r="9105">
          <cell r="A9105" t="str">
            <v>โรงพยาบาลส่งเสริมสุขภาพตำบลบ้านคลีกลิ้ง ตำบลคลีกลิ้ง</v>
          </cell>
        </row>
        <row r="9106">
          <cell r="A9106" t="str">
            <v>โรงพยาบาลส่งเสริมสุขภาพตำบลบ้านคอนกาม ตำบลคอนกาม</v>
          </cell>
        </row>
        <row r="9107">
          <cell r="A9107" t="str">
            <v>โรงพยาบาลส่งเสริมสุขภาพตำบลบ้านคำโปรย  ตำบลละลาย</v>
          </cell>
        </row>
        <row r="9108">
          <cell r="A9108" t="str">
            <v>โรงพยาบาลส่งเสริมสุขภาพตำบลบ้านคูซอด  ตำบลคูซอด</v>
          </cell>
        </row>
        <row r="9109">
          <cell r="A9109" t="str">
            <v>โรงพยาบาลส่งเสริมสุขภาพตำบลบ้านคูบ  ตำบลคูบ</v>
          </cell>
        </row>
        <row r="9110">
          <cell r="A9110" t="str">
            <v>โรงพยาบาลส่งเสริมสุขภาพตำบลบ้านโคก ตำบลโคกจาน</v>
          </cell>
        </row>
        <row r="9111">
          <cell r="A9111" t="str">
            <v>โรงพยาบาลส่งเสริมสุขภาพตำบลบ้านโคก ตำบลทุ่งใหญ่</v>
          </cell>
        </row>
        <row r="9112">
          <cell r="A9112" t="str">
            <v>โรงพยาบาลส่งเสริมสุขภาพตำบลบ้านโคกเจริญ ตำบลละลาย</v>
          </cell>
        </row>
        <row r="9113">
          <cell r="A9113" t="str">
            <v>โรงพยาบาลส่งเสริมสุขภาพตำบลบ้านโคกตาล ตำบลโคกตาล</v>
          </cell>
        </row>
        <row r="9114">
          <cell r="A9114" t="str">
            <v>โรงพยาบาลส่งเสริมสุขภาพตำบลบ้านโคกเพชร ตำบลโคกเพชร</v>
          </cell>
        </row>
        <row r="9115">
          <cell r="A9115" t="str">
            <v>โรงพยาบาลส่งเสริมสุขภาพตำบลบ้านโคกโพน ตำบลกันทรารมย์</v>
          </cell>
        </row>
        <row r="9116">
          <cell r="A9116" t="str">
            <v>โรงพยาบาลส่งเสริมสุขภาพตำบลบ้านโคกสะอาด ตำบลหนองกูง</v>
          </cell>
        </row>
        <row r="9117">
          <cell r="A9117" t="str">
            <v>โรงพยาบาลส่งเสริมสุขภาพตำบลบ้านโคกหล่าม ตำบลโคกหล่าม</v>
          </cell>
        </row>
        <row r="9118">
          <cell r="A9118" t="str">
            <v>โรงพยาบาลส่งเสริมสุขภาพตำบลบ้านโคน ตำบลศรีแก้ว</v>
          </cell>
        </row>
        <row r="9119">
          <cell r="A9119" t="str">
            <v>โรงพยาบาลส่งเสริมสุขภาพตำบลบ้านจอมบึง ตำบลบึงบอน</v>
          </cell>
        </row>
        <row r="9120">
          <cell r="A9120" t="str">
            <v>โรงพยาบาลส่งเสริมสุขภาพตำบลบ้านจะกง ตำบลจะกง</v>
          </cell>
        </row>
        <row r="9121">
          <cell r="A9121" t="str">
            <v>โรงพยาบาลส่งเสริมสุขภาพตำบลบ้านจะกอง ตำบลสะพุง</v>
          </cell>
        </row>
        <row r="9122">
          <cell r="A9122" t="str">
            <v>โรงพยาบาลส่งเสริมสุขภาพตำบลบ้านจาน ตำบลจาน</v>
          </cell>
        </row>
        <row r="9123">
          <cell r="A9123" t="str">
            <v>โรงพยาบาลส่งเสริมสุขภาพตำบลบ้านจาน ตำบลจานใหญ่</v>
          </cell>
        </row>
        <row r="9124">
          <cell r="A9124" t="str">
            <v>โรงพยาบาลส่งเสริมสุขภาพตำบลบ้านจานแสนไชย ตำบลจานแสนไชย</v>
          </cell>
        </row>
        <row r="9125">
          <cell r="A9125" t="str">
            <v>โรงพยาบาลส่งเสริมสุขภาพตำบลบ้านจำนัน ตำบลสวนกล้วย</v>
          </cell>
        </row>
        <row r="9126">
          <cell r="A9126" t="str">
            <v>โรงพยาบาลส่งเสริมสุขภาพตำบลบ้านจิก ตำบลจิกสังข์ทอง</v>
          </cell>
        </row>
        <row r="9127">
          <cell r="A9127" t="str">
            <v>โรงพยาบาลส่งเสริมสุขภาพตำบลบ้านเจี่ย ตำบลทาม</v>
          </cell>
        </row>
        <row r="9128">
          <cell r="A9128" t="str">
            <v>โรงพยาบาลส่งเสริมสุขภาพตำบลบ้านโจดม่วง ตำบลโจดม่วง</v>
          </cell>
        </row>
        <row r="9129">
          <cell r="A9129" t="str">
            <v>โรงพยาบาลส่งเสริมสุขภาพตำบลบ้านใจดี ตำบลใจดี</v>
          </cell>
        </row>
        <row r="9130">
          <cell r="A9130" t="str">
            <v>โรงพยาบาลส่งเสริมสุขภาพตำบลบ้านชำ ตำบลชำ</v>
          </cell>
        </row>
        <row r="9131">
          <cell r="A9131" t="str">
            <v>โรงพยาบาลส่งเสริมสุขภาพตำบลบ้านชำเม็ง  ตำบลเสาธงชัย</v>
          </cell>
        </row>
        <row r="9132">
          <cell r="A9132" t="str">
            <v>โรงพยาบาลส่งเสริมสุขภาพตำบลบ้านซำขี้เหล็ก ตำบลพราน</v>
          </cell>
        </row>
        <row r="9133">
          <cell r="A9133" t="str">
            <v>โรงพยาบาลส่งเสริมสุขภาพตำบลบ้านซำเขียน ตำบลไพร</v>
          </cell>
        </row>
        <row r="9134">
          <cell r="A9134" t="str">
            <v>โรงพยาบาลส่งเสริมสุขภาพตำบลบ้านแซรไปร</v>
          </cell>
        </row>
        <row r="9135">
          <cell r="A9135" t="str">
            <v>โรงพยาบาลส่งเสริมสุขภาพตำบลบ้านแซร์สเบาว์ ตำบลดงรัก</v>
          </cell>
        </row>
        <row r="9136">
          <cell r="A9136" t="str">
            <v>โรงพยาบาลส่งเสริมสุขภาพตำบลบ้านโซงเลง ตำบลหนองม้า</v>
          </cell>
        </row>
        <row r="9137">
          <cell r="A9137" t="str">
            <v>โรงพยาบาลส่งเสริมสุขภาพตำบลบ้านดวนใหญ่ ตำบลดวนใหญ่</v>
          </cell>
        </row>
        <row r="9138">
          <cell r="A9138" t="str">
            <v>โรงพยาบาลส่งเสริมสุขภาพตำบลบ้านดอนม่วง ตำบลหนองอึ่ง</v>
          </cell>
        </row>
        <row r="9139">
          <cell r="A9139" t="str">
            <v>โรงพยาบาลส่งเสริมสุขภาพตำบลบ้านดอนหลี่ ตำบลสมอ</v>
          </cell>
        </row>
        <row r="9140">
          <cell r="A9140" t="str">
            <v>โรงพยาบาลส่งเสริมสุขภาพตำบลบ้านดอนเหลือม ตำบลโพธิ์ศรี</v>
          </cell>
        </row>
        <row r="9141">
          <cell r="A9141" t="str">
            <v>โรงพยาบาลส่งเสริมสุขภาพตำบลบ้านด่าน ตำบลด่าน</v>
          </cell>
        </row>
        <row r="9142">
          <cell r="A9142" t="str">
            <v>โรงพยาบาลส่งเสริมสุขภาพตำบลบ้านด่านกลาง ตำบลภูผาหมอก</v>
          </cell>
        </row>
        <row r="9143">
          <cell r="A9143" t="str">
            <v>โรงพยาบาลส่งเสริมสุขภาพตำบลบ้านดู่  ตำบลดู่</v>
          </cell>
        </row>
        <row r="9144">
          <cell r="A9144" t="str">
            <v>โรงพยาบาลส่งเสริมสุขภาพตำบลบ้านดู่ ตำบลดู่</v>
          </cell>
        </row>
        <row r="9145">
          <cell r="A9145" t="str">
            <v>โรงพยาบาลส่งเสริมสุขภาพตำบลบ้านดู่ ตำบลดู่</v>
          </cell>
        </row>
        <row r="9146">
          <cell r="A9146" t="str">
            <v>โรงพยาบาลส่งเสริมสุขภาพตำบลบ้านเดียงตะวันตก ตำบลเวียงเหนือ</v>
          </cell>
        </row>
        <row r="9147">
          <cell r="A9147" t="str">
            <v>โรงพยาบาลส่งเสริมสุขภาพตำบลบ้านเดื่อ ตำบลคลีกลิ้ง</v>
          </cell>
        </row>
        <row r="9148">
          <cell r="A9148" t="str">
            <v>โรงพยาบาลส่งเสริมสุขภาพตำบลบ้านแดง ตำบลเสียว</v>
          </cell>
        </row>
        <row r="9149">
          <cell r="A9149" t="str">
            <v>โรงพยาบาลส่งเสริมสุขภาพตำบลบ้านโดนเอาว์ ตำบลรุง</v>
          </cell>
        </row>
        <row r="9150">
          <cell r="A9150" t="str">
            <v>โรงพยาบาลส่งเสริมสุขภาพตำบลบ้านตรอย ตำบลหนองฉลอง</v>
          </cell>
        </row>
        <row r="9151">
          <cell r="A9151" t="str">
            <v>โรงพยาบาลส่งเสริมสุขภาพตำบลบ้านตองปิด ตำบลตองปิด</v>
          </cell>
        </row>
        <row r="9152">
          <cell r="A9152" t="str">
            <v>โรงพยาบาลส่งเสริมสุขภาพตำบลบ้านตะเคียนช่างเหล็ก ตำบลตะเคียน</v>
          </cell>
        </row>
        <row r="9153">
          <cell r="A9153" t="str">
            <v>โรงพยาบาลส่งเสริมสุขภาพตำบลบ้านตะเคียนบังอิง  ตำบลศรีสะอาด</v>
          </cell>
        </row>
        <row r="9154">
          <cell r="A9154" t="str">
            <v>โรงพยาบาลส่งเสริมสุขภาพตำบลบ้านตาเกษ ตำบลตาเกษ</v>
          </cell>
        </row>
        <row r="9155">
          <cell r="A9155" t="str">
            <v>โรงพยาบาลส่งเสริมสุขภาพตำบลบ้านตาโกน ตำบลตาโกน</v>
          </cell>
        </row>
        <row r="9156">
          <cell r="A9156" t="str">
            <v>โรงพยาบาลส่งเสริมสุขภาพตำบลบ้านตาแท่น ตำบลบึงมะลู</v>
          </cell>
        </row>
        <row r="9157">
          <cell r="A9157" t="str">
            <v>โรงพยาบาลส่งเสริมสุขภาพตำบลบ้านตานวน ตำบลกันทรอม</v>
          </cell>
        </row>
        <row r="9158">
          <cell r="A9158" t="str">
            <v>โรงพยาบาลส่งเสริมสุขภาพตำบลบ้านตาเปียง ตำบลสำโรงปราสาท</v>
          </cell>
        </row>
        <row r="9159">
          <cell r="A9159" t="str">
            <v>โรงพยาบาลส่งเสริมสุขภาพตำบลบ้านตาโมกข์ ตำบลสำโรงพลัน</v>
          </cell>
        </row>
        <row r="9160">
          <cell r="A9160" t="str">
            <v>โรงพยาบาลส่งเสริมสุขภาพตำบลบ้านตูม ตำบลตูม</v>
          </cell>
        </row>
        <row r="9161">
          <cell r="A9161" t="str">
            <v>โรงพยาบาลส่งเสริมสุขภาพตำบลบ้านแต้ ตำบลแต้</v>
          </cell>
        </row>
        <row r="9162">
          <cell r="A9162" t="str">
            <v>โรงพยาบาลส่งเสริมสุขภาพตำบลบ้านถนนวิหาร ตำบลบึงมะลู</v>
          </cell>
        </row>
        <row r="9163">
          <cell r="A9163" t="str">
            <v>โรงพยาบาลส่งเสริมสุขภาพตำบลบ้านท่าคล้อ ต.ท่าคล้อ</v>
          </cell>
        </row>
        <row r="9164">
          <cell r="A9164" t="str">
            <v>โรงพยาบาลส่งเสริมสุขภาพตำบลบ้านท่าพระ ตำบลภูเงิน</v>
          </cell>
        </row>
        <row r="9165">
          <cell r="A9165" t="str">
            <v>โรงพยาบาลส่งเสริมสุขภาพตำบลบ้านท่าสว่าง ตำบลโนนสำราญ</v>
          </cell>
        </row>
        <row r="9166">
          <cell r="A9166" t="str">
            <v>โรงพยาบาลส่งเสริมสุขภาพตำบลบ้านทุ่งไชย  ตำบลทุ่งไชย</v>
          </cell>
        </row>
        <row r="9167">
          <cell r="A9167" t="str">
            <v>โรงพยาบาลส่งเสริมสุขภาพตำบลบ้านทุ่งมั่ง ตำบลอีปาด</v>
          </cell>
        </row>
        <row r="9168">
          <cell r="A9168" t="str">
            <v>โรงพยาบาลส่งเสริมสุขภาพตำบลบ้านทุ่งรวงทอง ตำบลโพธิ์</v>
          </cell>
        </row>
        <row r="9169">
          <cell r="A9169" t="str">
            <v>โรงพยาบาลส่งเสริมสุขภาพตำบลบ้านทุ่งใหญ่ ตำบลทุ่งใหญ่</v>
          </cell>
        </row>
        <row r="9170">
          <cell r="A9170" t="str">
            <v>โรงพยาบาลส่งเสริมสุขภาพตำบลบ้านทุ่ม ตำบลไพรบึง</v>
          </cell>
        </row>
        <row r="9171">
          <cell r="A9171" t="str">
            <v>โรงพยาบาลส่งเสริมสุขภาพตำบลบ้านแทง  ตำบลซำ</v>
          </cell>
        </row>
        <row r="9172">
          <cell r="A9172" t="str">
            <v>โรงพยาบาลส่งเสริมสุขภาพตำบลบ้านนา ตำบลภูเงิน</v>
          </cell>
        </row>
        <row r="9173">
          <cell r="A9173" t="str">
            <v>โรงพยาบาลส่งเสริมสุขภาพตำบลบ้านนาก๊อก  ตำบลห้วยสำราญ</v>
          </cell>
        </row>
        <row r="9174">
          <cell r="A9174" t="str">
            <v>โรงพยาบาลส่งเสริมสุขภาพตำบลบ้านนากันตม ตำบลสังเม็ก</v>
          </cell>
        </row>
        <row r="9175">
          <cell r="A9175" t="str">
            <v>โรงพยาบาลส่งเสริมสุขภาพตำบลบ้านนาขนวน ตำบลขนุน</v>
          </cell>
        </row>
        <row r="9176">
          <cell r="A9176" t="str">
            <v>โรงพยาบาลส่งเสริมสุขภาพตำบลบ้านนาตราว ตำบลดงรัก</v>
          </cell>
        </row>
        <row r="9177">
          <cell r="A9177" t="str">
            <v>โรงพยาบาลส่งเสริมสุขภาพตำบลบ้านนาเวียง ตำบลสมอ</v>
          </cell>
        </row>
        <row r="9178">
          <cell r="A9178" t="str">
            <v>โรงพยาบาลส่งเสริมสุขภาพตำบลบ้านน้ำเกลี้ยง ตำบลน้ำเกลี้ยง</v>
          </cell>
        </row>
        <row r="9179">
          <cell r="A9179" t="str">
            <v>โรงพยาบาลส่งเสริมสุขภาพตำบลบ้านน้ำคำ ตำบลน้ำคำ</v>
          </cell>
        </row>
        <row r="9180">
          <cell r="A9180" t="str">
            <v>โรงพยาบาลส่งเสริมสุขภาพตำบลบ้านน้ำท่วม ตำบลแข้</v>
          </cell>
        </row>
        <row r="9181">
          <cell r="A9181" t="str">
            <v>โรงพยาบาลส่งเสริมสุขภาพตำบลบ้านนิคมซอยกลาง ตำบลหนองฉลอง</v>
          </cell>
        </row>
        <row r="9182">
          <cell r="A9182" t="str">
            <v>โรงพยาบาลส่งเสริมสุขภาพตำบลบ้านโนน ตำบลศรีตระกูล</v>
          </cell>
        </row>
        <row r="9183">
          <cell r="A9183" t="str">
            <v>โรงพยาบาลส่งเสริมสุขภาพตำบลบ้านโนนแกด ตำบลทุ่ม</v>
          </cell>
        </row>
        <row r="9184">
          <cell r="A9184" t="str">
            <v>โรงพยาบาลส่งเสริมสุขภาพตำบลบ้านโนนค้อ ตำบลโนนค้อ</v>
          </cell>
        </row>
        <row r="9185">
          <cell r="A9185" t="str">
            <v>โรงพยาบาลส่งเสริมสุขภาพตำบลบ้านโนนคูณ ตำบลโนนคูณ</v>
          </cell>
        </row>
        <row r="9186">
          <cell r="A9186" t="str">
            <v>โรงพยาบาลส่งเสริมสุขภาพตำบลบ้านโนนงาม ตำบลรุ่งระวี</v>
          </cell>
        </row>
        <row r="9187">
          <cell r="A9187" t="str">
            <v>โรงพยาบาลส่งเสริมสุขภาพตำบลบ้านโนนแตน ตำบลแขม</v>
          </cell>
        </row>
        <row r="9188">
          <cell r="A9188" t="str">
            <v>โรงพยาบาลส่งเสริมสุขภาพตำบลบ้านโนนผึ้ง ตำบลโนนสัง</v>
          </cell>
        </row>
        <row r="9189">
          <cell r="A9189" t="str">
            <v>โรงพยาบาลส่งเสริมสุขภาพตำบลบ้านโนนสว่าง ตำบลพรหมสวัสดิ์</v>
          </cell>
        </row>
        <row r="9190">
          <cell r="A9190" t="str">
            <v>โรงพยาบาลส่งเสริมสุขภาพตำบลบ้านโนนสำราญ ตำบลโนนสำราญ</v>
          </cell>
        </row>
        <row r="9191">
          <cell r="A9191" t="str">
            <v>โรงพยาบาลส่งเสริมสุขภาพตำบลบ้านโนนหนองหว้า ตำบลโดด</v>
          </cell>
        </row>
        <row r="9192">
          <cell r="A9192" t="str">
            <v>โรงพยาบาลส่งเสริมสุขภาพตำบลบ้านบกขี้ยาง ตำบลหนองหัวช้าง</v>
          </cell>
        </row>
        <row r="9193">
          <cell r="A9193" t="str">
            <v>โรงพยาบาลส่งเสริมสุขภาพตำบลบ้านบ่อทอง ตำบลปราสาท</v>
          </cell>
        </row>
        <row r="9194">
          <cell r="A9194" t="str">
            <v>โรงพยาบาลส่งเสริมสุขภาพตำบลบ้านบัวหุ่ง ตำบลบัวหุ่ง</v>
          </cell>
        </row>
        <row r="9195">
          <cell r="A9195" t="str">
            <v>โรงพยาบาลส่งเสริมสุขภาพตำบลบ้านปราสาท ตำบลปราสาท</v>
          </cell>
        </row>
        <row r="9196">
          <cell r="A9196" t="str">
            <v>โรงพยาบาลส่งเสริมสุขภาพตำบลบ้านปราสาท ตำบลปราสาท</v>
          </cell>
        </row>
        <row r="9197">
          <cell r="A9197" t="str">
            <v>โรงพยาบาลส่งเสริมสุขภาพตำบลบ้านปราสาทเยอเหนือ ตำบลปราสาทเยอ</v>
          </cell>
        </row>
        <row r="9198">
          <cell r="A9198" t="str">
            <v>โรงพยาบาลส่งเสริมสุขภาพตำบลบ้านปรือคันตะวันออก ตำบลปรือใหญ่</v>
          </cell>
        </row>
        <row r="9199">
          <cell r="A9199" t="str">
            <v>โรงพยาบาลส่งเสริมสุขภาพตำบลบ้านปรือใหญ่ ตำบลปรือใหญ่</v>
          </cell>
        </row>
        <row r="9200">
          <cell r="A9200" t="str">
            <v>โรงพยาบาลส่งเสริมสุขภาพตำบลบ้านปลาขาว ตำบลหนองแค</v>
          </cell>
        </row>
        <row r="9201">
          <cell r="A9201" t="str">
            <v>โรงพยาบาลส่งเสริมสุขภาพตำบลบ้านปลาซิว ตำบลหนองใหญ่</v>
          </cell>
        </row>
        <row r="9202">
          <cell r="A9202" t="str">
            <v>โรงพยาบาลส่งเสริมสุขภาพตำบลบ้านปลาเดิดใหญ่ ตำบลโดด</v>
          </cell>
        </row>
        <row r="9203">
          <cell r="A9203" t="str">
            <v>โรงพยาบาลส่งเสริมสุขภาพตำบลบ้านปะอาว ตำบลปะอาว</v>
          </cell>
        </row>
        <row r="9204">
          <cell r="A9204" t="str">
            <v>โรงพยาบาลส่งเสริมสุขภาพตำบลบ้านผักขะ ตำบลลิ้นฟ้า</v>
          </cell>
        </row>
        <row r="9205">
          <cell r="A9205" t="str">
            <v>โรงพยาบาลส่งเสริมสุขภาพตำบลบ้านผักแพว ตำบลผักแพว</v>
          </cell>
        </row>
        <row r="9206">
          <cell r="A9206" t="str">
            <v>โรงพยาบาลส่งเสริมสุขภาพตำบลบ้านผักไหม ตำบลผักไหม</v>
          </cell>
        </row>
        <row r="9207">
          <cell r="A9207" t="str">
            <v>โรงพยาบาลส่งเสริมสุขภาพตำบลบ้านผึ้ง ตำบลทาม</v>
          </cell>
        </row>
        <row r="9208">
          <cell r="A9208" t="str">
            <v>โรงพยาบาลส่งเสริมสุขภาพตำบลบ้านผือ ตำบลผือใหญ่</v>
          </cell>
        </row>
        <row r="9209">
          <cell r="A9209" t="str">
            <v>โรงพยาบาลส่งเสริมสุขภาพตำบลบ้านไผ่ ตำบลไผ่</v>
          </cell>
        </row>
        <row r="9210">
          <cell r="A9210" t="str">
            <v>โรงพยาบาลส่งเสริมสุขภาพตำบลบ้านพงพรต ตำบลหนองห้าง</v>
          </cell>
        </row>
        <row r="9211">
          <cell r="A9211" t="str">
            <v>โรงพยาบาลส่งเสริมสุขภาพตำบลบ้านพยุห์ ตำบลพยุห์</v>
          </cell>
        </row>
        <row r="9212">
          <cell r="A9212" t="str">
            <v>โรงพยาบาลส่งเสริมสุขภาพตำบลบ้านพรานเหนือ ตำบลพราน</v>
          </cell>
        </row>
        <row r="9213">
          <cell r="A9213" t="str">
            <v>โรงพยาบาลส่งเสริมสุขภาพตำบลบ้านพะวร ตำบลจานแสนไชย</v>
          </cell>
        </row>
        <row r="9214">
          <cell r="A9214" t="str">
            <v>โรงพยาบาลส่งเสริมสุขภาพตำบลบ้านพะแวะ ตำบลสุขสวัสดิ์</v>
          </cell>
        </row>
        <row r="9215">
          <cell r="A9215" t="str">
            <v>โรงพยาบาลส่งเสริมสุขภาพตำบลบ้านพันลำ  ตำบลบัวน้อย</v>
          </cell>
        </row>
        <row r="9216">
          <cell r="A9216" t="str">
            <v>โรงพยาบาลส่งเสริมสุขภาพตำบลบ้านพิงพวยใต้ ตำบลพิงพวย</v>
          </cell>
        </row>
        <row r="9217">
          <cell r="A9217" t="str">
            <v>โรงพยาบาลส่งเสริมสุขภาพตำบลบ้านเพ็ก ตำบลหนองหว้า</v>
          </cell>
        </row>
        <row r="9218">
          <cell r="A9218" t="str">
            <v>โรงพยาบาลส่งเสริมสุขภาพตำบลบ้านโพธิ์ ตำบลโพธิ์</v>
          </cell>
        </row>
        <row r="9219">
          <cell r="A9219" t="str">
            <v>โรงพยาบาลส่งเสริมสุขภาพตำบลบ้านโพธิ์กระสังข์ ตำบลโพธิ์กระสังข์</v>
          </cell>
        </row>
        <row r="9220">
          <cell r="A9220" t="str">
            <v>โรงพยาบาลส่งเสริมสุขภาพตำบลบ้านโพธิ์ชัย ตำบลโพธิ์ชัย</v>
          </cell>
        </row>
        <row r="9221">
          <cell r="A9221" t="str">
            <v>โรงพยาบาลส่งเสริมสุขภาพตำบลบ้านโพธิ์น้อย ตำบลกระหวัน</v>
          </cell>
        </row>
        <row r="9222">
          <cell r="A9222" t="str">
            <v>โรงพยาบาลส่งเสริมสุขภาพตำบลบ้านโพธิ์วงศ์ ตำบลโพธิ์วงศ์</v>
          </cell>
        </row>
        <row r="9223">
          <cell r="A9223" t="str">
            <v>โรงพยาบาลส่งเสริมสุขภาพตำบลบ้านโพธิ์ศรี ตำบลโนนเพ็ก</v>
          </cell>
        </row>
        <row r="9224">
          <cell r="A9224" t="str">
            <v>โรงพยาบาลส่งเสริมสุขภาพตำบลบ้านโพนยาง  ตำบลโพนยาง</v>
          </cell>
        </row>
        <row r="9225">
          <cell r="A9225" t="str">
            <v>โรงพยาบาลส่งเสริมสุขภาพตำบลบ้านไพรพัฒนา ตำบลไพรพัฒนา</v>
          </cell>
        </row>
        <row r="9226">
          <cell r="A9226" t="str">
            <v>โรงพยาบาลส่งเสริมสุขภาพตำบลบ้านภูเงิน ตำบลภูเงิน</v>
          </cell>
        </row>
        <row r="9227">
          <cell r="A9227" t="str">
            <v>โรงพยาบาลส่งเสริมสุขภาพตำบลบ้านภูทอง ตำบลภูฝ้าย</v>
          </cell>
        </row>
        <row r="9228">
          <cell r="A9228" t="str">
            <v>โรงพยาบาลส่งเสริมสุขภาพตำบลบ้านม่วง ตำบลตระกาจ</v>
          </cell>
        </row>
        <row r="9229">
          <cell r="A9229" t="str">
            <v>โรงพยาบาลส่งเสริมสุขภาพตำบลบ้านม่วง ตำบลเป๊าะ</v>
          </cell>
        </row>
        <row r="9230">
          <cell r="A9230" t="str">
            <v>โรงพยาบาลส่งเสริมสุขภาพตำบลบ้านม่วงแยก ตำบลพราน</v>
          </cell>
        </row>
        <row r="9231">
          <cell r="A9231" t="str">
            <v>โรงพยาบาลส่งเสริมสุขภาพตำบลบ้านเมืองแคน ตำบลเมืองแคน</v>
          </cell>
        </row>
        <row r="9232">
          <cell r="A9232" t="str">
            <v>โรงพยาบาลส่งเสริมสุขภาพตำบลบ้านเมืองจันทร์ ตำบลเมืองจันทร์</v>
          </cell>
        </row>
        <row r="9233">
          <cell r="A9233" t="str">
            <v>โรงพยาบาลส่งเสริมสุขภาพตำบลบ้านเมืองน้อย ตำบลเมืองน้อย</v>
          </cell>
        </row>
        <row r="9234">
          <cell r="A9234" t="str">
            <v>โรงพยาบาลส่งเสริมสุขภาพตำบลบ้านเมืองหลวง ตำบลเมืองหลวง</v>
          </cell>
        </row>
        <row r="9235">
          <cell r="A9235" t="str">
            <v>โรงพยาบาลส่งเสริมสุขภาพตำบลบ้านไม้แก่น ตำบลสำโรงพลัน</v>
          </cell>
        </row>
        <row r="9236">
          <cell r="A9236" t="str">
            <v>โรงพยาบาลส่งเสริมสุขภาพตำบลบ้านยาง ตำบลสำโรง</v>
          </cell>
        </row>
        <row r="9237">
          <cell r="A9237" t="str">
            <v>โรงพยาบาลส่งเสริมสุขภาพตำบลบ้านละทาย ตำบลละทาย</v>
          </cell>
        </row>
        <row r="9238">
          <cell r="A9238" t="str">
            <v>โรงพยาบาลส่งเสริมสุขภาพตำบลบ้านละลมกลาง  ตำบลละลม</v>
          </cell>
        </row>
        <row r="9239">
          <cell r="A9239" t="str">
            <v>โรงพยาบาลส่งเสริมสุขภาพตำบลบ้านละลาย ตำบลละลาย</v>
          </cell>
        </row>
        <row r="9240">
          <cell r="A9240" t="str">
            <v>โรงพยาบาลส่งเสริมสุขภาพตำบลบ้านละเอาะ ตำบลละเอาะ</v>
          </cell>
        </row>
        <row r="9241">
          <cell r="A9241" t="str">
            <v>โรงพยาบาลส่งเสริมสุขภาพตำบลบ้านวิทย์ ตำบลลมศักดิ์</v>
          </cell>
        </row>
        <row r="9242">
          <cell r="A9242" t="str">
            <v>โรงพยาบาลส่งเสริมสุขภาพตำบลบ้านศรีแก้ว ตำบลศรีแก้ว</v>
          </cell>
        </row>
        <row r="9243">
          <cell r="A9243" t="str">
            <v>โรงพยาบาลส่งเสริมสุขภาพตำบลบ้านศรีโนนงาม  ตำบลศรีโนนงาม</v>
          </cell>
        </row>
        <row r="9244">
          <cell r="A9244" t="str">
            <v>โรงพยาบาลส่งเสริมสุขภาพตำบลบ้านศรีพะเนา ตำบลตูม</v>
          </cell>
        </row>
        <row r="9245">
          <cell r="A9245" t="str">
            <v>โรงพยาบาลส่งเสริมสุขภาพตำบลบ้านศรีสุข ตำบลสระเยาว์</v>
          </cell>
        </row>
        <row r="9246">
          <cell r="A9246" t="str">
            <v>โรงพยาบาลส่งเสริมสุขภาพตำบลบ้านศรีอุดม  ตำบลจานใหญ่</v>
          </cell>
        </row>
        <row r="9247">
          <cell r="A9247" t="str">
            <v>โรงพยาบาลส่งเสริมสุขภาพตำบลบ้านสงยาง ตำบลกุง</v>
          </cell>
        </row>
        <row r="9248">
          <cell r="A9248" t="str">
            <v>โรงพยาบาลส่งเสริมสุขภาพตำบลบ้านสมบูรณ์ ตำบลห้วยใต้</v>
          </cell>
        </row>
        <row r="9249">
          <cell r="A9249" t="str">
            <v>โรงพยาบาลส่งเสริมสุขภาพตำบลบ้านส้มป่อย ตำบลส้มป่อย</v>
          </cell>
        </row>
        <row r="9250">
          <cell r="A9250" t="str">
            <v>โรงพยาบาลส่งเสริมสุขภาพตำบลบ้านสร้างปี่ ตำบลสร้างปี่</v>
          </cell>
        </row>
        <row r="9251">
          <cell r="A9251" t="str">
            <v>โรงพยาบาลส่งเสริมสุขภาพตำบลบ้านสร้างเรือง ตำบลหญ้าปล้อง</v>
          </cell>
        </row>
        <row r="9252">
          <cell r="A9252" t="str">
            <v>โรงพยาบาลส่งเสริมสุขภาพตำบลบ้านสวาย ตำบลสวาย</v>
          </cell>
        </row>
        <row r="9253">
          <cell r="A9253" t="str">
            <v>โรงพยาบาลส่งเสริมสุขภาพตำบลบ้านสังเม็ก ตำบลสังเม็ก</v>
          </cell>
        </row>
        <row r="9254">
          <cell r="A9254" t="str">
            <v>โรงพยาบาลส่งเสริมสุขภาพตำบลบ้านสำโรง ตำบลพรหมสวัสดิ์</v>
          </cell>
        </row>
        <row r="9255">
          <cell r="A9255" t="str">
            <v>โรงพยาบาลส่งเสริมสุขภาพตำบลบ้านสำโรงเกียรติ ตำบลบักดอง</v>
          </cell>
        </row>
        <row r="9256">
          <cell r="A9256" t="str">
            <v>โรงพยาบาลส่งเสริมสุขภาพตำบลบ้านสำโรงตาเจ็น ตำบลสำโรงตาเจ็น</v>
          </cell>
        </row>
        <row r="9257">
          <cell r="A9257" t="str">
            <v>โรงพยาบาลส่งเสริมสุขภาพตำบลบ้านเสาธงชัย ตำบลเสาธงชัย</v>
          </cell>
        </row>
        <row r="9258">
          <cell r="A9258" t="str">
            <v>โรงพยาบาลส่งเสริมสุขภาพตำบลบ้านเสียว ตำบลเสียว</v>
          </cell>
        </row>
        <row r="9259">
          <cell r="A9259" t="str">
            <v>โรงพยาบาลส่งเสริมสุขภาพตำบลบ้านเสื่องข้าว ตำบลเสื่องข้าว</v>
          </cell>
        </row>
        <row r="9260">
          <cell r="A9260" t="str">
            <v>โรงพยาบาลส่งเสริมสุขภาพตำบลบ้านหนองกุง ตำบลหนองกุง</v>
          </cell>
        </row>
        <row r="9261">
          <cell r="A9261" t="str">
            <v>โรงพยาบาลส่งเสริมสุขภาพตำบลบ้านหนองแก้ว ตำบลหนองแก้ว</v>
          </cell>
        </row>
        <row r="9262">
          <cell r="A9262" t="str">
            <v>โรงพยาบาลส่งเสริมสุขภาพตำบลบ้านหนองครกใต้ ตำบลหนองครก</v>
          </cell>
        </row>
        <row r="9263">
          <cell r="A9263" t="str">
            <v>โรงพยาบาลส่งเสริมสุขภาพตำบลบ้านหนองคล้า ตำบลโสน</v>
          </cell>
        </row>
        <row r="9264">
          <cell r="A9264" t="str">
            <v>โรงพยาบาลส่งเสริมสุขภาพตำบลบ้านหนองค้า ตำบลหนองค้า</v>
          </cell>
        </row>
        <row r="9265">
          <cell r="A9265" t="str">
            <v>โรงพยาบาลส่งเสริมสุขภาพตำบลบ้านหนองคู  ตำบลจาน</v>
          </cell>
        </row>
        <row r="9266">
          <cell r="A9266" t="str">
            <v>โรงพยาบาลส่งเสริมสุขภาพตำบลบ้านหนองคูใหญ่ ตำบลเป๊าะ</v>
          </cell>
        </row>
        <row r="9267">
          <cell r="A9267" t="str">
            <v>โรงพยาบาลส่งเสริมสุขภาพตำบลบ้านหนองแคน ตำบลหนองห้าง</v>
          </cell>
        </row>
        <row r="9268">
          <cell r="A9268" t="str">
            <v>โรงพยาบาลส่งเสริมสุขภาพตำบลบ้านหนองงูเหลือม ตำบลหนองงูเหลือม</v>
          </cell>
        </row>
        <row r="9269">
          <cell r="A9269" t="str">
            <v>โรงพยาบาลส่งเสริมสุขภาพตำบลบ้านหนองเชียงทูน ตำบลหนองเชียงทูน</v>
          </cell>
        </row>
        <row r="9270">
          <cell r="A9270" t="str">
            <v>โรงพยาบาลส่งเสริมสุขภาพตำบลบ้านหนองเดียงน้อย ตำบลเมือง</v>
          </cell>
        </row>
        <row r="9271">
          <cell r="A9271" t="str">
            <v>โรงพยาบาลส่งเสริมสุขภาพตำบลบ้านหนองทามน้อย ตำบลคำเนียม</v>
          </cell>
        </row>
        <row r="9272">
          <cell r="A9272" t="str">
            <v>โรงพยาบาลส่งเสริมสุขภาพตำบลบ้านหนองโน ตำบลน้ำคำ</v>
          </cell>
        </row>
        <row r="9273">
          <cell r="A9273" t="str">
            <v>โรงพยาบาลส่งเสริมสุขภาพตำบลบ้านหนองบัว ตำบลโนนสูง</v>
          </cell>
        </row>
        <row r="9274">
          <cell r="A9274" t="str">
            <v>โรงพยาบาลส่งเสริมสุขภาพตำบลบ้านหนองบัว ตำบลหนองบัว</v>
          </cell>
        </row>
        <row r="9275">
          <cell r="A9275" t="str">
            <v>โรงพยาบาลส่งเสริมสุขภาพตำบลบ้านหนองบัวดง ตำบลหนองบัวดง</v>
          </cell>
        </row>
        <row r="9276">
          <cell r="A9276" t="str">
            <v>โรงพยาบาลส่งเสริมสุขภาพตำบลบ้านหนองแปน ตำบลผือใหญ่</v>
          </cell>
        </row>
        <row r="9277">
          <cell r="A9277" t="str">
            <v>โรงพยาบาลส่งเสริมสุขภาพตำบลบ้านหนองไผ่ ตำบลหนองไผ่</v>
          </cell>
        </row>
        <row r="9278">
          <cell r="A9278" t="str">
            <v>โรงพยาบาลส่งเสริมสุขภาพตำบลบ้านหนองมะเกลือ ตำบลโนนค้อ</v>
          </cell>
        </row>
        <row r="9279">
          <cell r="A9279" t="str">
            <v>โรงพยาบาลส่งเสริมสุขภาพตำบลบ้านหนองม้า ตำบลหนองม้า</v>
          </cell>
        </row>
        <row r="9280">
          <cell r="A9280" t="str">
            <v>โรงพยาบาลส่งเสริมสุขภาพตำบลบ้านหนองลุง ตำบลสะเดาใหญ่</v>
          </cell>
        </row>
        <row r="9281">
          <cell r="A9281" t="str">
            <v>โรงพยาบาลส่งเสริมสุขภาพตำบลบ้านหนองแวง  ตำบลคูบ</v>
          </cell>
        </row>
        <row r="9282">
          <cell r="A9282" t="str">
            <v>โรงพยาบาลส่งเสริมสุขภาพตำบลบ้านหนองแวง ตำบลโพนเขวา</v>
          </cell>
        </row>
        <row r="9283">
          <cell r="A9283" t="str">
            <v>โรงพยาบาลส่งเสริมสุขภาพตำบลบ้านหนองแวง ตำบลหนองแวง</v>
          </cell>
        </row>
        <row r="9284">
          <cell r="A9284" t="str">
            <v>โรงพยาบาลส่งเสริมสุขภาพตำบลบ้านหนองสะมอน ตำบลเมืองหลวง</v>
          </cell>
        </row>
        <row r="9285">
          <cell r="A9285" t="str">
            <v>โรงพยาบาลส่งเสริมสุขภาพตำบลบ้านหนองหมี ตำบลหนองหมี</v>
          </cell>
        </row>
        <row r="9286">
          <cell r="A9286" t="str">
            <v>โรงพยาบาลส่งเสริมสุขภาพตำบลบ้านหนองหว้า ตำบลหนองหว้า</v>
          </cell>
        </row>
        <row r="9287">
          <cell r="A9287" t="str">
            <v>โรงพยาบาลส่งเสริมสุขภาพตำบลบ้านหนองหัวช้าง ตำบลหนองหัวช้าง</v>
          </cell>
        </row>
        <row r="9288">
          <cell r="A9288" t="str">
            <v>โรงพยาบาลส่งเสริมสุขภาพตำบลบ้านหนองหัวหมู ตำบลสระกำแพงใหญ่</v>
          </cell>
        </row>
        <row r="9289">
          <cell r="A9289" t="str">
            <v>โรงพยาบาลส่งเสริมสุขภาพตำบลบ้านหนองหิน ตำบลสวนกล้วย</v>
          </cell>
        </row>
        <row r="9290">
          <cell r="A9290" t="str">
            <v>โรงพยาบาลส่งเสริมสุขภาพตำบลบ้านหนองอารี ตำบลดินแดง</v>
          </cell>
        </row>
        <row r="9291">
          <cell r="A9291" t="str">
            <v>โรงพยาบาลส่งเสริมสุขภาพตำบลบ้านหนองฮาง ตำบลหนองฮาง</v>
          </cell>
        </row>
        <row r="9292">
          <cell r="A9292" t="str">
            <v>โรงพยาบาลส่งเสริมสุขภาพตำบลบ้านหนองไฮ ตำบลหนองไฮ</v>
          </cell>
        </row>
        <row r="9293">
          <cell r="A9293" t="str">
            <v>โรงพยาบาลส่งเสริมสุขภาพตำบลบ้านหนองไฮ หมู่ที่ 1 ตำบลหนองไฮ</v>
          </cell>
        </row>
        <row r="9294">
          <cell r="A9294" t="str">
            <v>โรงพยาบาลส่งเสริมสุขภาพตำบลบ้านหลักหิน ตำบลบักดอง</v>
          </cell>
        </row>
        <row r="9295">
          <cell r="A9295" t="str">
            <v>โรงพยาบาลส่งเสริมสุขภาพตำบลบ้านห้วยจันทร์ ตำบลห้วยจันทร์</v>
          </cell>
        </row>
        <row r="9296">
          <cell r="A9296" t="str">
            <v>โรงพยาบาลส่งเสริมสุขภาพตำบลบ้านหว้าน ตำบลสำโรงปราสาท</v>
          </cell>
        </row>
        <row r="9297">
          <cell r="A9297" t="str">
            <v>โรงพยาบาลส่งเสริมสุขภาพตำบลบ้านหว้าน ตำบลหว้านคำ</v>
          </cell>
        </row>
        <row r="9298">
          <cell r="A9298" t="str">
            <v>โรงพยาบาลส่งเสริมสุขภาพตำบลบ้านห่องน้อย ตำบลผักไหม</v>
          </cell>
        </row>
        <row r="9299">
          <cell r="A9299" t="str">
            <v>โรงพยาบาลส่งเสริมสุขภาพตำบลบ้านหัวช้าง ตำบลหัวช้าง</v>
          </cell>
        </row>
        <row r="9300">
          <cell r="A9300" t="str">
            <v>โรงพยาบาลส่งเสริมสุขภาพตำบลบ้านหัวเสือ ตำบลหัวเสือ</v>
          </cell>
        </row>
        <row r="9301">
          <cell r="A9301" t="str">
            <v>โรงพยาบาลส่งเสริมสุขภาพตำบลบ้านหัวเหล่า ตำบลบก</v>
          </cell>
        </row>
        <row r="9302">
          <cell r="A9302" t="str">
            <v>โรงพยาบาลส่งเสริมสุขภาพตำบลบ้านเหล่าเสน ตำบลบก</v>
          </cell>
        </row>
        <row r="9303">
          <cell r="A9303" t="str">
            <v>โรงพยาบาลส่งเสริมสุขภาพตำบลบ้านอ้อมแก้ว ตำบลก้านเหลือง</v>
          </cell>
        </row>
        <row r="9304">
          <cell r="A9304" t="str">
            <v>โรงพยาบาลส่งเสริมสุขภาพตำบลบ้านอาวอย ตำบลโสน</v>
          </cell>
        </row>
        <row r="9305">
          <cell r="A9305" t="str">
            <v>โรงพยาบาลส่งเสริมสุขภาพตำบลบ้านอีเซ ตำบลอีเซ</v>
          </cell>
        </row>
        <row r="9306">
          <cell r="A9306" t="str">
            <v>โรงพยาบาลส่งเสริมสุขภาพตำบลบ้านอีหล่ำ ตำบลอีหล่ำ</v>
          </cell>
        </row>
        <row r="9307">
          <cell r="A9307" t="str">
            <v>โรงพยาบาลส่งเสริมสุขภาพตำบลบ้านไฮ ตำบลพิมายเหนือ</v>
          </cell>
        </row>
        <row r="9308">
          <cell r="A9308" t="str">
            <v>โรงพยาบาลส่งเสริมสุขภาพตำบลบุสูง</v>
          </cell>
        </row>
        <row r="9309">
          <cell r="A9309" t="str">
            <v>โรงพยาบาลส่งเสริมสุขภาพตำบลยางชุมใหญ่ ตำบลยางชุมใหญ่</v>
          </cell>
        </row>
        <row r="9310">
          <cell r="A9310" t="str">
            <v>โรงพยาบาลส่งเสริมสุขภาพตำบลรังแร้ง</v>
          </cell>
        </row>
        <row r="9311">
          <cell r="A9311" t="str">
            <v>โรงพยาบาลส่งเสริมสุขภาพตำบลวังหิน</v>
          </cell>
        </row>
        <row r="9312">
          <cell r="A9312" t="str">
            <v>โรงพยาบาลส่งเสริมสุขภาพตำบลศรีสำราญ</v>
          </cell>
        </row>
        <row r="9313">
          <cell r="A9313" t="str">
            <v>โรงพยาบาลส่งเสริมสุขภาพตำบลสร้างเหล่า</v>
          </cell>
        </row>
        <row r="9314">
          <cell r="A9314" t="str">
            <v>โรงพยาบาลส่งเสริมสุขภาพตำบลห้วยตามอญ</v>
          </cell>
        </row>
        <row r="9315">
          <cell r="A9315" t="str">
            <v>โรงพยาบาลส่งเสริมสุขภาพตำบลเหล่ากวาง</v>
          </cell>
        </row>
        <row r="9316">
          <cell r="A9316" t="str">
            <v>สถานีอนามัยเฉลิมพระเกียรติ 60 พรรษา นวมินทราชินี</v>
          </cell>
        </row>
        <row r="9317">
          <cell r="A9317" t="str">
            <v>โรงพยาบาลส่งเสริมสุขภาพตำบลคำเดือย</v>
          </cell>
        </row>
        <row r="9318">
          <cell r="A9318" t="str">
            <v>โรงพยาบาลส่งเสริมสุขภาพตำบลโคกกลาง</v>
          </cell>
        </row>
        <row r="9319">
          <cell r="A9319" t="str">
            <v>โรงพยาบาลส่งเสริมสุขภาพตำบลดงมะยาง</v>
          </cell>
        </row>
        <row r="9320">
          <cell r="A9320" t="str">
            <v>โรงพยาบาลส่งเสริมสุขภาพตำบลบ้านกุดปลาดุก</v>
          </cell>
        </row>
        <row r="9321">
          <cell r="A9321" t="str">
            <v>โรงพยาบาลส่งเสริมสุขภาพตำบลบ้านไก่คำ ตำบลไก่คำ</v>
          </cell>
        </row>
        <row r="9322">
          <cell r="A9322" t="str">
            <v>โรงพยาบาลส่งเสริมสุขภาพตำบลบ้านขุมเหล็ก</v>
          </cell>
        </row>
        <row r="9323">
          <cell r="A9323" t="str">
            <v>โรงพยาบาลส่งเสริมสุขภาพตำบลบ้านคำแก้วเมืองเก่า</v>
          </cell>
        </row>
        <row r="9324">
          <cell r="A9324" t="str">
            <v>โรงพยาบาลส่งเสริมสุขภาพตำบลบ้านคำน้อย ตำบลโนนหนามแท่ง</v>
          </cell>
        </row>
        <row r="9325">
          <cell r="A9325" t="str">
            <v>โรงพยาบาลส่งเสริมสุขภาพตำบลบ้านคำพระ</v>
          </cell>
        </row>
        <row r="9326">
          <cell r="A9326" t="str">
            <v>โรงพยาบาลส่งเสริมสุขภาพตำบลบ้านคำโพน</v>
          </cell>
        </row>
        <row r="9327">
          <cell r="A9327" t="str">
            <v>โรงพยาบาลส่งเสริมสุขภาพตำบลบ้านคึมใหญ่ ตำบลคึมใหญ่</v>
          </cell>
        </row>
        <row r="9328">
          <cell r="A9328" t="str">
            <v>โรงพยาบาลส่งเสริมสุขภาพตำบลบ้านเค็งใหญ่</v>
          </cell>
        </row>
        <row r="9329">
          <cell r="A9329" t="str">
            <v>โรงพยาบาลส่งเสริมสุขภาพตำบลบ้านโคกก่ง</v>
          </cell>
        </row>
        <row r="9330">
          <cell r="A9330" t="str">
            <v>โรงพยาบาลส่งเสริมสุขภาพตำบลบ้านโคกกลาง</v>
          </cell>
        </row>
        <row r="9331">
          <cell r="A9331" t="str">
            <v>โรงพยาบาลส่งเสริมสุขภาพตำบลบ้านโคกเจริญ</v>
          </cell>
        </row>
        <row r="9332">
          <cell r="A9332" t="str">
            <v>โรงพยาบาลส่งเสริมสุขภาพตำบลบ้านโคกเลาะ</v>
          </cell>
        </row>
        <row r="9333">
          <cell r="A9333" t="str">
            <v>โรงพยาบาลส่งเสริมสุขภาพตำบลบ้านจานลาน</v>
          </cell>
        </row>
        <row r="9334">
          <cell r="A9334" t="str">
            <v>โรงพยาบาลส่งเสริมสุขภาพตำบลบ้านจิกคู่</v>
          </cell>
        </row>
        <row r="9335">
          <cell r="A9335" t="str">
            <v>โรงพยาบาลส่งเสริมสุขภาพตำบลบ้านเชือก ตำบลนาจิก</v>
          </cell>
        </row>
        <row r="9336">
          <cell r="A9336" t="str">
            <v>โรงพยาบาลส่งเสริมสุขภาพตำบลบ้านดงบัง</v>
          </cell>
        </row>
        <row r="9337">
          <cell r="A9337" t="str">
            <v>โรงพยาบาลส่งเสริมสุขภาพตำบลบ้านดงบังพัฒนา</v>
          </cell>
        </row>
        <row r="9338">
          <cell r="A9338" t="str">
            <v>โรงพยาบาลส่งเสริมสุขภาพตำบลบ้านดอนชี</v>
          </cell>
        </row>
        <row r="9339">
          <cell r="A9339" t="str">
            <v>โรงพยาบาลส่งเสริมสุขภาพตำบลบ้านดอนเมย ตำบลดอนเมย</v>
          </cell>
        </row>
        <row r="9340">
          <cell r="A9340" t="str">
            <v>โรงพยาบาลส่งเสริมสุขภาพตำบลบ้านตาดใหญ่</v>
          </cell>
        </row>
        <row r="9341">
          <cell r="A9341" t="str">
            <v>โรงพยาบาลส่งเสริมสุขภาพตำบลบ้านถ่อน</v>
          </cell>
        </row>
        <row r="9342">
          <cell r="A9342" t="str">
            <v>โรงพยาบาลส่งเสริมสุขภาพตำบลบ้านนาคู</v>
          </cell>
        </row>
        <row r="9343">
          <cell r="A9343" t="str">
            <v>โรงพยาบาลส่งเสริมสุขภาพตำบลบ้านนาแต้ ตำบลนาแต้</v>
          </cell>
        </row>
        <row r="9344">
          <cell r="A9344" t="str">
            <v>โรงพยาบาลส่งเสริมสุขภาพตำบลบ้านนาป่าแซง</v>
          </cell>
        </row>
        <row r="9345">
          <cell r="A9345" t="str">
            <v>โรงพยาบาลส่งเสริมสุขภาพตำบลบ้านนาผาง</v>
          </cell>
        </row>
        <row r="9346">
          <cell r="A9346" t="str">
            <v>โรงพยาบาลส่งเสริมสุขภาพตำบลบ้านนาผือ</v>
          </cell>
        </row>
        <row r="9347">
          <cell r="A9347" t="str">
            <v>โรงพยาบาลส่งเสริมสุขภาพตำบลบ้านนาโพธิ์</v>
          </cell>
        </row>
        <row r="9348">
          <cell r="A9348" t="str">
            <v>โรงพยาบาลส่งเสริมสุขภาพตำบลบ้านนายม</v>
          </cell>
        </row>
        <row r="9349">
          <cell r="A9349" t="str">
            <v>โรงพยาบาลส่งเสริมสุขภาพตำบลบ้านนาสะแบง</v>
          </cell>
        </row>
        <row r="9350">
          <cell r="A9350" t="str">
            <v>โรงพยาบาลส่งเสริมสุขภาพตำบลบ้านนาสีนวน</v>
          </cell>
        </row>
        <row r="9351">
          <cell r="A9351" t="str">
            <v>โรงพยาบาลส่งเสริมสุขภาพตำบลบ้านนาหมอม้า</v>
          </cell>
        </row>
        <row r="9352">
          <cell r="A9352" t="str">
            <v>โรงพยาบาลส่งเสริมสุขภาพตำบลบ้านน้ำท่วม</v>
          </cell>
        </row>
        <row r="9353">
          <cell r="A9353" t="str">
            <v>โรงพยาบาลส่งเสริมสุขภาพตำบลบ้านน้ำปลีก</v>
          </cell>
        </row>
        <row r="9354">
          <cell r="A9354" t="str">
            <v>โรงพยาบาลส่งเสริมสุขภาพตำบลบ้านโนนกุง</v>
          </cell>
        </row>
        <row r="9355">
          <cell r="A9355" t="str">
            <v>โรงพยาบาลส่งเสริมสุขภาพตำบลบ้านโนนงาม</v>
          </cell>
        </row>
        <row r="9356">
          <cell r="A9356" t="str">
            <v>โรงพยาบาลส่งเสริมสุขภาพตำบลบ้านโนนดู่ ตำบลสร้างนกทา</v>
          </cell>
        </row>
        <row r="9357">
          <cell r="A9357" t="str">
            <v>โรงพยาบาลส่งเสริมสุขภาพตำบลบ้านโนนโพธิ์</v>
          </cell>
        </row>
        <row r="9358">
          <cell r="A9358" t="str">
            <v>โรงพยาบาลส่งเสริมสุขภาพตำบลบ้านโนนหนามแท่ง</v>
          </cell>
        </row>
        <row r="9359">
          <cell r="A9359" t="str">
            <v>โรงพยาบาลส่งเสริมสุขภาพตำบลบ้านบุ่งเขียว ตำบลโคกก่ง</v>
          </cell>
        </row>
        <row r="9360">
          <cell r="A9360" t="str">
            <v>โรงพยาบาลส่งเสริมสุขภาพตำบลบ้านเปือย</v>
          </cell>
        </row>
        <row r="9361">
          <cell r="A9361" t="str">
            <v>โรงพยาบาลส่งเสริมสุขภาพตำบลบ้านโป่งหิน</v>
          </cell>
        </row>
        <row r="9362">
          <cell r="A9362" t="str">
            <v>โรงพยาบาลส่งเสริมสุขภาพตำบลบ้านพุทธรักษา ตำบลโคกโก่ง</v>
          </cell>
        </row>
        <row r="9363">
          <cell r="A9363" t="str">
            <v>โรงพยาบาลส่งเสริมสุขภาพตำบลบ้านโพนทอง</v>
          </cell>
        </row>
        <row r="9364">
          <cell r="A9364" t="str">
            <v>โรงพยาบาลส่งเสริมสุขภาพตำบลบ้านโพนเมือง</v>
          </cell>
        </row>
        <row r="9365">
          <cell r="A9365" t="str">
            <v>โรงพยาบาลส่งเสริมสุขภาพตำบลบ้านโพนเมืองน้อย</v>
          </cell>
        </row>
        <row r="9366">
          <cell r="A9366" t="str">
            <v>โรงพยาบาลส่งเสริมสุขภาพตำบลบ้านฟ้าห่วน</v>
          </cell>
        </row>
        <row r="9367">
          <cell r="A9367" t="str">
            <v>โรงพยาบาลส่งเสริมสุขภาพตำบลบ้านภักดีเจริญ</v>
          </cell>
        </row>
        <row r="9368">
          <cell r="A9368" t="str">
            <v>โรงพยาบาลส่งเสริมสุขภาพตำบลบ้านภูเขาขาม ตำบลคึมใหญ่</v>
          </cell>
        </row>
        <row r="9369">
          <cell r="A9369" t="str">
            <v>โรงพยาบาลส่งเสริมสุขภาพตำบลบ้านแมด</v>
          </cell>
        </row>
        <row r="9370">
          <cell r="A9370" t="str">
            <v>โรงพยาบาลส่งเสริมสุขภาพตำบลบ้านไร่ขี</v>
          </cell>
        </row>
        <row r="9371">
          <cell r="A9371" t="str">
            <v>โรงพยาบาลส่งเสริมสุขภาพตำบลบ้านไร่สีสุก</v>
          </cell>
        </row>
        <row r="9372">
          <cell r="A9372" t="str">
            <v>โรงพยาบาลส่งเสริมสุขภาพตำบลบ้านลือ</v>
          </cell>
        </row>
        <row r="9373">
          <cell r="A9373" t="str">
            <v>โรงพยาบาลส่งเสริมสุขภาพตำบลบ้านวินัยดี</v>
          </cell>
        </row>
        <row r="9374">
          <cell r="A9374" t="str">
            <v>โรงพยาบาลส่งเสริมสุขภาพตำบลบ้านศาลา</v>
          </cell>
        </row>
        <row r="9375">
          <cell r="A9375" t="str">
            <v>โรงพยาบาลส่งเสริมสุขภาพตำบลบ้านสร้างถ่อใน</v>
          </cell>
        </row>
        <row r="9376">
          <cell r="A9376" t="str">
            <v>โรงพยาบาลส่งเสริมสุขภาพตำบลบ้านสร้างนกทา ตำบลสร้างนกทา</v>
          </cell>
        </row>
        <row r="9377">
          <cell r="A9377" t="str">
            <v>โรงพยาบาลส่งเสริมสุขภาพตำบลบ้านสามแยก</v>
          </cell>
        </row>
        <row r="9378">
          <cell r="A9378" t="str">
            <v>โรงพยาบาลส่งเสริมสุขภาพตำบลบ้านแสนสุข</v>
          </cell>
        </row>
        <row r="9379">
          <cell r="A9379" t="str">
            <v>โรงพยาบาลส่งเสริมสุขภาพตำบลบ้านหนองข่า</v>
          </cell>
        </row>
        <row r="9380">
          <cell r="A9380" t="str">
            <v>โรงพยาบาลส่งเสริมสุขภาพตำบลบ้านหนองคู</v>
          </cell>
        </row>
        <row r="9381">
          <cell r="A9381" t="str">
            <v>โรงพยาบาลส่งเสริมสุขภาพตำบลบ้านหนองมะแซว</v>
          </cell>
        </row>
        <row r="9382">
          <cell r="A9382" t="str">
            <v>โรงพยาบาลส่งเสริมสุขภาพตำบลบ้านหนองยอ</v>
          </cell>
        </row>
        <row r="9383">
          <cell r="A9383" t="str">
            <v>โรงพยาบาลส่งเสริมสุขภาพตำบลบ้านหนองสามสี</v>
          </cell>
        </row>
        <row r="9384">
          <cell r="A9384" t="str">
            <v>โรงพยาบาลส่งเสริมสุขภาพตำบลบ้านหนองไฮน้อย</v>
          </cell>
        </row>
        <row r="9385">
          <cell r="A9385" t="str">
            <v>โรงพยาบาลส่งเสริมสุขภาพตำบลบ้านห้วยทม</v>
          </cell>
        </row>
        <row r="9386">
          <cell r="A9386" t="str">
            <v>โรงพยาบาลส่งเสริมสุขภาพตำบลบ้านห้วยไร่</v>
          </cell>
        </row>
        <row r="9387">
          <cell r="A9387" t="str">
            <v>โรงพยาบาลส่งเสริมสุขภาพตำบลบ้านหัวตะพาน</v>
          </cell>
        </row>
        <row r="9388">
          <cell r="A9388" t="str">
            <v>โรงพยาบาลส่งเสริมสุขภาพตำบลหนองคล้า</v>
          </cell>
        </row>
        <row r="9389">
          <cell r="A9389" t="str">
            <v>โรงพยาบาลส่งเสริมสุขภาพตำบลหนองไฮ</v>
          </cell>
        </row>
        <row r="9390">
          <cell r="A9390" t="str">
            <v>โรงพยาบาลส่งเสริมสุขภาพตำบลห้วยฆ้อง</v>
          </cell>
        </row>
        <row r="9391">
          <cell r="A9391" t="str">
            <v>โรงพยาบาลส่งเสริมสุขภาพตำบลเหล่าพรวน ตำบลเหล่าพรวน</v>
          </cell>
        </row>
        <row r="9392">
          <cell r="A9392" t="str">
            <v>โรงพยาบาลส่งเสริมสุขภาพตำบลอุ่มยาง</v>
          </cell>
        </row>
        <row r="9393">
          <cell r="A9393" t="str">
            <v>สถานีอนามัยเฉลิมพระเกียรติ 60 พรรษา นวมินทราชินี</v>
          </cell>
        </row>
        <row r="9394">
          <cell r="A9394" t="str">
            <v>โรงพยาบาลส่งเสริมสุขภาพตำบลกลาง</v>
          </cell>
        </row>
        <row r="9395">
          <cell r="A9395" t="str">
            <v>โรงพยาบาลส่งเสริมสุขภาพตำบลก่อ</v>
          </cell>
        </row>
        <row r="9396">
          <cell r="A9396" t="str">
            <v>โรงพยาบาลส่งเสริมสุขภาพตำบลกุศกร</v>
          </cell>
        </row>
        <row r="9397">
          <cell r="A9397" t="str">
            <v>โรงพยาบาลส่งเสริมสุขภาพตำบลแก้ง</v>
          </cell>
        </row>
        <row r="9398">
          <cell r="A9398" t="str">
            <v>โรงพยาบาลส่งเสริมสุขภาพตำบลแก่งเค็ง</v>
          </cell>
        </row>
        <row r="9399">
          <cell r="A9399" t="str">
            <v>โรงพยาบาลส่งเสริมสุขภาพตำบลขมิ้น</v>
          </cell>
        </row>
        <row r="9400">
          <cell r="A9400" t="str">
            <v>โรงพยาบาลส่งเสริมสุขภาพตำบลขามใหญ่</v>
          </cell>
        </row>
        <row r="9401">
          <cell r="A9401" t="str">
            <v>โรงพยาบาลส่งเสริมสุขภาพตำบลคันท่าเกวียน</v>
          </cell>
        </row>
        <row r="9402">
          <cell r="A9402" t="str">
            <v>โรงพยาบาลส่งเสริมสุขภาพตำบลคันไร่</v>
          </cell>
        </row>
        <row r="9403">
          <cell r="A9403" t="str">
            <v>โรงพยาบาลส่งเสริมสุขภาพตำบลคำแคนน้อย</v>
          </cell>
        </row>
        <row r="9404">
          <cell r="A9404" t="str">
            <v>โรงพยาบาลส่งเสริมสุขภาพตำบลคำหว้า</v>
          </cell>
        </row>
        <row r="9405">
          <cell r="A9405" t="str">
            <v>โรงพยาบาลส่งเสริมสุขภาพตำบลคำไฮใหญ่</v>
          </cell>
        </row>
        <row r="9406">
          <cell r="A9406" t="str">
            <v>โรงพยาบาลส่งเสริมสุขภาพตำบลโคกสว่าง</v>
          </cell>
        </row>
        <row r="9407">
          <cell r="A9407" t="str">
            <v>โรงพยาบาลส่งเสริมสุขภาพตำบลชีทวน</v>
          </cell>
        </row>
        <row r="9408">
          <cell r="A9408" t="str">
            <v>โรงพยาบาลส่งเสริมสุขภาพตำบลดงแสนสุข</v>
          </cell>
        </row>
        <row r="9409">
          <cell r="A9409" t="str">
            <v>โรงพยาบาลส่งเสริมสุขภาพตำบลดงห่องแห่</v>
          </cell>
        </row>
        <row r="9410">
          <cell r="A9410" t="str">
            <v>โรงพยาบาลส่งเสริมสุขภาพตำบลดอนจิก</v>
          </cell>
        </row>
        <row r="9411">
          <cell r="A9411" t="str">
            <v>โรงพยาบาลส่งเสริมสุขภาพตำบลตะบ่าย</v>
          </cell>
        </row>
        <row r="9412">
          <cell r="A9412" t="str">
            <v>โรงพยาบาลส่งเสริมสุขภาพตำบลตากแดด</v>
          </cell>
        </row>
        <row r="9413">
          <cell r="A9413" t="str">
            <v>โรงพยาบาลส่งเสริมสุขภาพตำบลตำแย</v>
          </cell>
        </row>
        <row r="9414">
          <cell r="A9414" t="str">
            <v>โรงพยาบาลส่งเสริมสุขภาพตำบลทรายมูล</v>
          </cell>
        </row>
        <row r="9415">
          <cell r="A9415" t="str">
            <v>โรงพยาบาลส่งเสริมสุขภาพตำบลทัพไทย ตำบลแจระแม</v>
          </cell>
        </row>
        <row r="9416">
          <cell r="A9416" t="str">
            <v>โรงพยาบาลส่งเสริมสุขภาพตำบลท่าบ่อแบง</v>
          </cell>
        </row>
        <row r="9417">
          <cell r="A9417" t="str">
            <v>โรงพยาบาลส่งเสริมสุขภาพตำบลท่าไห</v>
          </cell>
        </row>
        <row r="9418">
          <cell r="A9418" t="str">
            <v>โรงพยาบาลส่งเสริมสุขภาพตำบลทุ่งเทิง</v>
          </cell>
        </row>
        <row r="9419">
          <cell r="A9419" t="str">
            <v>โรงพยาบาลส่งเสริมสุขภาพตำบลทุ่งบอน</v>
          </cell>
        </row>
        <row r="9420">
          <cell r="A9420" t="str">
            <v>โรงพยาบาลส่งเสริมสุขภาพตำบลนาคาย</v>
          </cell>
        </row>
        <row r="9421">
          <cell r="A9421" t="str">
            <v>โรงพยาบาลส่งเสริมสุขภาพตำบลนาคำใหญ่</v>
          </cell>
        </row>
        <row r="9422">
          <cell r="A9422" t="str">
            <v>โรงพยาบาลส่งเสริมสุขภาพตำบลนาดี ตำบลยางสักกระโพหลุ่ม</v>
          </cell>
        </row>
        <row r="9423">
          <cell r="A9423" t="str">
            <v>โรงพยาบาลส่งเสริมสุขภาพตำบลนาตาล</v>
          </cell>
        </row>
        <row r="9424">
          <cell r="A9424" t="str">
            <v>โรงพยาบาลส่งเสริมสุขภาพตำบลนาโพธิ์</v>
          </cell>
        </row>
        <row r="9425">
          <cell r="A9425" t="str">
            <v>โรงพยาบาลส่งเสริมสุขภาพตำบลนาเยีย</v>
          </cell>
        </row>
        <row r="9426">
          <cell r="A9426" t="str">
            <v>โรงพยาบาลส่งเสริมสุขภาพตำบลนาแวง</v>
          </cell>
        </row>
        <row r="9427">
          <cell r="A9427" t="str">
            <v>โรงพยาบาลส่งเสริมสุขภาพตำบลนาส่วง</v>
          </cell>
        </row>
        <row r="9428">
          <cell r="A9428" t="str">
            <v>โรงพยาบาลส่งเสริมสุขภาพตำบลนาโหนนน้อย ตำบลโนนโหนน</v>
          </cell>
        </row>
        <row r="9429">
          <cell r="A9429" t="str">
            <v>โรงพยาบาลส่งเสริมสุขภาพตำบลน้ำคำ</v>
          </cell>
        </row>
        <row r="9430">
          <cell r="A9430" t="str">
            <v>โรงพยาบาลส่งเสริมสุขภาพตำบลนิคม ตำบลคำเขื่อนแก้ว</v>
          </cell>
        </row>
        <row r="9431">
          <cell r="A9431" t="str">
            <v>โรงพยาบาลส่งเสริมสุขภาพตำบลนิคมสร้างตนเอง ผัง 2</v>
          </cell>
        </row>
        <row r="9432">
          <cell r="A9432" t="str">
            <v>โรงพยาบาลส่งเสริมสุขภาพตำบลโนนยาง</v>
          </cell>
        </row>
        <row r="9433">
          <cell r="A9433" t="str">
            <v>โรงพยาบาลส่งเสริมสุขภาพตำบลบัวเทิง</v>
          </cell>
        </row>
        <row r="9434">
          <cell r="A9434" t="str">
            <v>โรงพยาบาลส่งเสริมสุขภาพตำบลบัววัด</v>
          </cell>
        </row>
        <row r="9435">
          <cell r="A9435" t="str">
            <v>โรงพยาบาลส่งเสริมสุขภาพตำบลบ้านกระเดียน</v>
          </cell>
        </row>
        <row r="9436">
          <cell r="A9436" t="str">
            <v>โรงพยาบาลส่งเสริมสุขภาพตำบลบ้านกระโสบ</v>
          </cell>
        </row>
        <row r="9437">
          <cell r="A9437" t="str">
            <v>โรงพยาบาลส่งเสริมสุขภาพตำบลบ้านกลางใหญ่ ตำบลกลางใหญ่</v>
          </cell>
        </row>
        <row r="9438">
          <cell r="A9438" t="str">
            <v>โรงพยาบาลส่งเสริมสุขภาพตำบลบ้านกอก ตำบลบ้านกอก</v>
          </cell>
        </row>
        <row r="9439">
          <cell r="A9439" t="str">
            <v>โรงพยาบาลส่งเสริมสุขภาพตำบลบ้านกองโพน</v>
          </cell>
        </row>
        <row r="9440">
          <cell r="A9440" t="str">
            <v>โรงพยาบาลส่งเสริมสุขภาพตำบลบ้านกาบิน ตำบลกาบิน</v>
          </cell>
        </row>
        <row r="9441">
          <cell r="A9441" t="str">
            <v>โรงพยาบาลส่งเสริมสุขภาพตำบลบ้านกุง ตำบลคำเจริญ</v>
          </cell>
        </row>
        <row r="9442">
          <cell r="A9442" t="str">
            <v>โรงพยาบาลส่งเสริมสุขภาพตำบลบ้านกุดกระเสียน ตำบลเขื่องใน</v>
          </cell>
        </row>
        <row r="9443">
          <cell r="A9443" t="str">
            <v>โรงพยาบาลส่งเสริมสุขภาพตำบลบ้านกุดชมภู</v>
          </cell>
        </row>
        <row r="9444">
          <cell r="A9444" t="str">
            <v>โรงพยาบาลส่งเสริมสุขภาพตำบลบ้านกุดเชียงมุน ตำบลโดมประดิษฐ์</v>
          </cell>
        </row>
        <row r="9445">
          <cell r="A9445" t="str">
            <v>โรงพยาบาลส่งเสริมสุขภาพตำบลบ้านกุดตากล้า ตำบลสร้างถ่อ</v>
          </cell>
        </row>
        <row r="9446">
          <cell r="A9446" t="str">
            <v>โรงพยาบาลส่งเสริมสุขภาพตำบลบ้านกุดยาลวน ตำบลกุดยาลวน</v>
          </cell>
        </row>
        <row r="9447">
          <cell r="A9447" t="str">
            <v>โรงพยาบาลส่งเสริมสุขภาพตำบลบ้านกุดเรือ ตำบลกุดเรือ</v>
          </cell>
        </row>
        <row r="9448">
          <cell r="A9448" t="str">
            <v>โรงพยาบาลส่งเสริมสุขภาพตำบลบ้านเกษม ตำบลเกษม</v>
          </cell>
        </row>
        <row r="9449">
          <cell r="A9449" t="str">
            <v>โรงพยาบาลส่งเสริมสุขภาพตำบลบ้านแก่งโดม</v>
          </cell>
        </row>
        <row r="9450">
          <cell r="A9450" t="str">
            <v>โรงพยาบาลส่งเสริมสุขภาพตำบลบ้านแก้งเรือง ตำบลนาจะหลวย</v>
          </cell>
        </row>
        <row r="9451">
          <cell r="A9451" t="str">
            <v>โรงพยาบาลส่งเสริมสุขภาพตำบลบ้านแก้งลิง ตำบลโนนสวาง</v>
          </cell>
        </row>
        <row r="9452">
          <cell r="A9452" t="str">
            <v>โรงพยาบาลส่งเสริมสุขภาพตำบลบ้านแก่งศรีโคตร ตำบลโนนก่อ</v>
          </cell>
        </row>
        <row r="9453">
          <cell r="A9453" t="str">
            <v>โรงพยาบาลส่งเสริมสุขภาพตำบลบ้านแก้งเหนือ</v>
          </cell>
        </row>
        <row r="9454">
          <cell r="A9454" t="str">
            <v>โรงพยาบาลส่งเสริมสุขภาพตำบลบ้านขอนแป้น ตำบลคอแลน</v>
          </cell>
        </row>
        <row r="9455">
          <cell r="A9455" t="str">
            <v>โรงพยาบาลส่งเสริมสุขภาพตำบลบ้านขามป้อม ตำบลขามป้อม</v>
          </cell>
        </row>
        <row r="9456">
          <cell r="A9456" t="str">
            <v>โรงพยาบาลส่งเสริมสุขภาพตำบลบ้านข้ามเปี้ย</v>
          </cell>
        </row>
        <row r="9457">
          <cell r="A9457" t="str">
            <v>โรงพยาบาลส่งเสริมสุขภาพตำบลบ้านขี้เหล็ก</v>
          </cell>
        </row>
        <row r="9458">
          <cell r="A9458" t="str">
            <v>โรงพยาบาลส่งเสริมสุขภาพตำบลบ้านขุนคำ ตำบลแก่งเค็ง</v>
          </cell>
        </row>
        <row r="9459">
          <cell r="A9459" t="str">
            <v>โรงพยาบาลส่งเสริมสุขภาพตำบลบ้านแข้ด่อน ตำบลโดมประดิษฐ์</v>
          </cell>
        </row>
        <row r="9460">
          <cell r="A9460" t="str">
            <v>โรงพยาบาลส่งเสริมสุขภาพตำบลบ้านแขม ตำบลหัวดอน</v>
          </cell>
        </row>
        <row r="9461">
          <cell r="A9461" t="str">
            <v>โรงพยาบาลส่งเสริมสุขภาพตำบลบ้านแขมใต้ ตำบลบ้านแขม</v>
          </cell>
        </row>
        <row r="9462">
          <cell r="A9462" t="str">
            <v>โรงพยาบาลส่งเสริมสุขภาพตำบลบ้านค้อ ตำบลโดมประดิษฐ์</v>
          </cell>
        </row>
        <row r="9463">
          <cell r="A9463" t="str">
            <v>โรงพยาบาลส่งเสริมสุขภาพตำบลบ้านคอนสาย ตำบลคอนสาย</v>
          </cell>
        </row>
        <row r="9464">
          <cell r="A9464" t="str">
            <v>โรงพยาบาลส่งเสริมสุขภาพตำบลบ้านค้อน้อย ตำบลค้อน้อย</v>
          </cell>
        </row>
        <row r="9465">
          <cell r="A9465" t="str">
            <v>โรงพยาบาลส่งเสริมสุขภาพตำบลบ้านคอแลน ตำบลคอแลน</v>
          </cell>
        </row>
        <row r="9466">
          <cell r="A9466" t="str">
            <v>โรงพยาบาลส่งเสริมสุขภาพตำบลบ้านคันเปือย ตำบลคำเขื่อนแก้ว</v>
          </cell>
        </row>
        <row r="9467">
          <cell r="A9467" t="str">
            <v>โรงพยาบาลส่งเสริมสุขภาพตำบลบ้านคำกลาง ตำบลป่าโมง</v>
          </cell>
        </row>
        <row r="9468">
          <cell r="A9468" t="str">
            <v>โรงพยาบาลส่งเสริมสุขภาพตำบลบ้านคำก้อม ตำบลฝางคำ</v>
          </cell>
        </row>
        <row r="9469">
          <cell r="A9469" t="str">
            <v>โรงพยาบาลส่งเสริมสุขภาพตำบลบ้านคำก้าว ตำบลขามป้อม</v>
          </cell>
        </row>
        <row r="9470">
          <cell r="A9470" t="str">
            <v>โรงพยาบาลส่งเสริมสุขภาพตำบลบ้านคำขวาง ตำบลคำขวาง</v>
          </cell>
        </row>
        <row r="9471">
          <cell r="A9471" t="str">
            <v>โรงพยาบาลส่งเสริมสุขภาพตำบลบ้านคำครั่ง ตำบลคำครั่ง</v>
          </cell>
        </row>
        <row r="9472">
          <cell r="A9472" t="str">
            <v>โรงพยาบาลส่งเสริมสุขภาพตำบลบ้านคำนกเปล้า</v>
          </cell>
        </row>
        <row r="9473">
          <cell r="A9473" t="str">
            <v>โรงพยาบาลส่งเสริมสุขภาพตำบลบ้านคำบง ตำบลสงยาง</v>
          </cell>
        </row>
        <row r="9474">
          <cell r="A9474" t="str">
            <v>โรงพยาบาลส่งเสริมสุขภาพตำบลบ้านคำโพธิ์ ตำบลท่าช้าง</v>
          </cell>
        </row>
        <row r="9475">
          <cell r="A9475" t="str">
            <v>โรงพยาบาลส่งเสริมสุขภาพตำบลบ้านคำสมิง ตำบลเกษม</v>
          </cell>
        </row>
        <row r="9476">
          <cell r="A9476" t="str">
            <v>โรงพยาบาลส่งเสริมสุขภาพตำบลบ้านคำหนามแท่ง ตำบลนาคาย</v>
          </cell>
        </row>
        <row r="9477">
          <cell r="A9477" t="str">
            <v>โรงพยาบาลส่งเสริมสุขภาพตำบลบ้านคำหมาไน ตำบลนาเลิน</v>
          </cell>
        </row>
        <row r="9478">
          <cell r="A9478" t="str">
            <v>โรงพยาบาลส่งเสริมสุขภาพตำบลบ้านคำไหล ตำบลคำไหล</v>
          </cell>
        </row>
        <row r="9479">
          <cell r="A9479" t="str">
            <v>โรงพยาบาลส่งเสริมสุขภาพตำบลบ้านคูเมืองกลาง</v>
          </cell>
        </row>
        <row r="9480">
          <cell r="A9480" t="str">
            <v>โรงพยาบาลส่งเสริมสุขภาพตำบลบ้านโคกก่อง ตำบลโคกก่อง</v>
          </cell>
        </row>
        <row r="9481">
          <cell r="A9481" t="str">
            <v>โรงพยาบาลส่งเสริมสุขภาพตำบลบ้านโคกเซบูรณ์ ตำบลสระสมิง</v>
          </cell>
        </row>
        <row r="9482">
          <cell r="A9482" t="str">
            <v>โรงพยาบาลส่งเสริมสุขภาพตำบลบ้านโคกเทียม ตำบลโนนสมบูรณ์</v>
          </cell>
        </row>
        <row r="9483">
          <cell r="A9483" t="str">
            <v>โรงพยาบาลส่งเสริมสุขภาพตำบลบ้านโคกน้อย ตำบลโคกจาน</v>
          </cell>
        </row>
        <row r="9484">
          <cell r="A9484" t="str">
            <v>โรงพยาบาลส่งเสริมสุขภาพตำบลบ้านโคกสมบูรณ์</v>
          </cell>
        </row>
        <row r="9485">
          <cell r="A9485" t="str">
            <v>โรงพยาบาลส่งเสริมสุขภาพตำบลบ้านโคกสะอาด ตำบลโคกสะอาด</v>
          </cell>
        </row>
        <row r="9486">
          <cell r="A9486" t="str">
            <v>โรงพยาบาลส่งเสริมสุขภาพตำบลบ้านจันทัย ตำบลวาริน</v>
          </cell>
        </row>
        <row r="9487">
          <cell r="A9487" t="str">
            <v>โรงพยาบาลส่งเสริมสุขภาพตำบลบ้านจานเขื่อง ตำบลเขื่องใน</v>
          </cell>
        </row>
        <row r="9488">
          <cell r="A9488" t="str">
            <v>โรงพยาบาลส่งเสริมสุขภาพตำบลบ้านจิกเทิง ตำบลจิกเทิง</v>
          </cell>
        </row>
        <row r="9489">
          <cell r="A9489" t="str">
            <v>โรงพยาบาลส่งเสริมสุขภาพตำบลบ้านเจียด ตำบลเจียด</v>
          </cell>
        </row>
        <row r="9490">
          <cell r="A9490" t="str">
            <v>โรงพยาบาลส่งเสริมสุขภาพตำบลบ้านช่องเม็ก ตำบลช่องเม็ก</v>
          </cell>
        </row>
        <row r="9491">
          <cell r="A9491" t="str">
            <v>โรงพยาบาลส่งเสริมสุขภาพตำบลบ้านชาดฮี</v>
          </cell>
        </row>
        <row r="9492">
          <cell r="A9492" t="str">
            <v>โรงพยาบาลส่งเสริมสุขภาพตำบลบ้านเซเป็ด ตำบลเซเป็ด</v>
          </cell>
        </row>
        <row r="9493">
          <cell r="A9493" t="str">
            <v>โรงพยาบาลส่งเสริมสุขภาพตำบลบ้านดงบัง</v>
          </cell>
        </row>
        <row r="9494">
          <cell r="A9494" t="str">
            <v>โรงพยาบาลส่งเสริมสุขภาพตำบลบ้านดงบัง ตำบลดอนมดแดง</v>
          </cell>
        </row>
        <row r="9495">
          <cell r="A9495" t="str">
            <v>โรงพยาบาลส่งเสริมสุขภาพตำบลบ้านดงยาง ตำบลก่อเอ้</v>
          </cell>
        </row>
        <row r="9496">
          <cell r="A9496" t="str">
            <v>โรงพยาบาลส่งเสริมสุขภาพตำบลบ้านดอนแดงใหญ่ ตำบลหนองเหล่า</v>
          </cell>
        </row>
        <row r="9497">
          <cell r="A9497" t="str">
            <v>โรงพยาบาลส่งเสริมสุขภาพตำบลบ้านดอนพันชาด</v>
          </cell>
        </row>
        <row r="9498">
          <cell r="A9498" t="str">
            <v>โรงพยาบาลส่งเสริมสุขภาพตำบลบ้านดอนโมกข์</v>
          </cell>
        </row>
        <row r="9499">
          <cell r="A9499" t="str">
            <v>โรงพยาบาลส่งเสริมสุขภาพตำบลบ้านดอนใหญ่ ตำบลดอนใหญ่</v>
          </cell>
        </row>
        <row r="9500">
          <cell r="A9500" t="str">
            <v>โรงพยาบาลส่งเสริมสุขภาพตำบลบ้านด้ามพร้า</v>
          </cell>
        </row>
        <row r="9501">
          <cell r="A9501" t="str">
            <v>โรงพยาบาลส่งเสริมสุขภาพตำบลบ้านดูน</v>
          </cell>
        </row>
        <row r="9502">
          <cell r="A9502" t="str">
            <v>โรงพยาบาลส่งเสริมสุขภาพตำบลบ้านแดง ตำบลแดง</v>
          </cell>
        </row>
        <row r="9503">
          <cell r="A9503" t="str">
            <v>โรงพยาบาลส่งเสริมสุขภาพตำบลบ้านแดงหม้อ</v>
          </cell>
        </row>
        <row r="9504">
          <cell r="A9504" t="str">
            <v>โรงพยาบาลส่งเสริมสุขภาพตำบลบ้านตบหู ตำบลโนนสวรรค์</v>
          </cell>
        </row>
        <row r="9505">
          <cell r="A9505" t="str">
            <v>โรงพยาบาลส่งเสริมสุขภาพตำบลบ้านตระการ ตำบลตระการ</v>
          </cell>
        </row>
        <row r="9506">
          <cell r="A9506" t="str">
            <v>โรงพยาบาลส่งเสริมสุขภาพตำบลบ้านตาโม ตำบลโซง</v>
          </cell>
        </row>
        <row r="9507">
          <cell r="A9507" t="str">
            <v>โรงพยาบาลส่งเสริมสุขภาพตำบลบ้านตุ ตำบลกาบิน</v>
          </cell>
        </row>
        <row r="9508">
          <cell r="A9508" t="str">
            <v>โรงพยาบาลส่งเสริมสุขภาพตำบลบ้านตุงลุง ตำบลโขงเจียม</v>
          </cell>
        </row>
        <row r="9509">
          <cell r="A9509" t="str">
            <v>โรงพยาบาลส่งเสริมสุขภาพตำบลบ้านตูม ตำบลม่วงใหญ่</v>
          </cell>
        </row>
        <row r="9510">
          <cell r="A9510" t="str">
            <v>โรงพยาบาลส่งเสริมสุขภาพตำบลบ้านถ้ำแข้ ตำบลถ้ำแข้</v>
          </cell>
        </row>
        <row r="9511">
          <cell r="A9511" t="str">
            <v>โรงพยาบาลส่งเสริมสุขภาพตำบลบ้านท่าช้าง ตำบลโพธิ์ไทร</v>
          </cell>
        </row>
        <row r="9512">
          <cell r="A9512" t="str">
            <v>โรงพยาบาลส่งเสริมสุขภาพตำบลบ้านท่าโพธิ์ศรี ตำบลท่าโพธ์ศรี</v>
          </cell>
        </row>
        <row r="9513">
          <cell r="A9513" t="str">
            <v>โรงพยาบาลส่งเสริมสุขภาพตำบลบ้านท่าเมืองเหนือ ตำบลท่าเมือง</v>
          </cell>
        </row>
        <row r="9514">
          <cell r="A9514" t="str">
            <v>โรงพยาบาลส่งเสริมสุขภาพตำบลบ้านท่าหลวง</v>
          </cell>
        </row>
        <row r="9515">
          <cell r="A9515" t="str">
            <v>โรงพยาบาลส่งเสริมสุขภาพตำบลบ้านทุ่งเกษม ตำบลโนนผึ้ง</v>
          </cell>
        </row>
        <row r="9516">
          <cell r="A9516" t="str">
            <v>โรงพยาบาลส่งเสริมสุขภาพตำบลบ้านทุ่งเงิน ตำบลบ้านตูม</v>
          </cell>
        </row>
        <row r="9517">
          <cell r="A9517" t="str">
            <v>โรงพยาบาลส่งเสริมสุขภาพตำบลบ้านทุ่งช้าง ตำบลกุดเรือ</v>
          </cell>
        </row>
        <row r="9518">
          <cell r="A9518" t="str">
            <v>โรงพยาบาลส่งเสริมสุขภาพตำบลบ้านทุ่งเพียง ตำบลโสกแสง</v>
          </cell>
        </row>
        <row r="9519">
          <cell r="A9519" t="str">
            <v>โรงพยาบาลส่งเสริมสุขภาพตำบลบ้านทุ่งมณี ตำบลนาเลิง</v>
          </cell>
        </row>
        <row r="9520">
          <cell r="A9520" t="str">
            <v>โรงพยาบาลส่งเสริมสุขภาพตำบลบ้านไทย ตำบลบ้านไทย</v>
          </cell>
        </row>
        <row r="9521">
          <cell r="A9521" t="str">
            <v>โรงพยาบาลส่งเสริมสุขภาพตำบลบ้านธาตุกลาง ตำบลสหธาตุ</v>
          </cell>
        </row>
        <row r="9522">
          <cell r="A9522" t="str">
            <v>โรงพยาบาลส่งเสริมสุขภาพตำบลบ้านธาตุน้อย ตำบลธาตุน้อย</v>
          </cell>
        </row>
        <row r="9523">
          <cell r="A9523" t="str">
            <v>โรงพยาบาลส่งเสริมสุขภาพตำบลบ้านนกเต็น ตำบลโนนกลาง</v>
          </cell>
        </row>
        <row r="9524">
          <cell r="A9524" t="str">
            <v>โรงพยาบาลส่งเสริมสุขภาพตำบลบ้านนากระแชง ตำบลนากระแชง</v>
          </cell>
        </row>
        <row r="9525">
          <cell r="A9525" t="str">
            <v>โรงพยาบาลส่งเสริมสุขภาพตำบลบ้านนาเกษม ตำบลนาเกษม</v>
          </cell>
        </row>
        <row r="9526">
          <cell r="A9526" t="str">
            <v>โรงพยาบาลส่งเสริมสุขภาพตำบลบ้านนาขาม ตำบลสำโรง</v>
          </cell>
        </row>
        <row r="9527">
          <cell r="A9527" t="str">
            <v>โรงพยาบาลส่งเสริมสุขภาพตำบลบ้านนาแค</v>
          </cell>
        </row>
        <row r="9528">
          <cell r="A9528" t="str">
            <v>โรงพยาบาลส่งเสริมสุขภาพตำบลบ้านนาจาน ตำบลนาเยีย</v>
          </cell>
        </row>
        <row r="9529">
          <cell r="A9529" t="str">
            <v>โรงพยาบาลส่งเสริมสุขภาพตำบลบ้านนาเจริญ</v>
          </cell>
        </row>
        <row r="9530">
          <cell r="A9530" t="str">
            <v>โรงพยาบาลส่งเสริมสุขภาพตำบลบ้านนาชุม</v>
          </cell>
        </row>
        <row r="9531">
          <cell r="A9531" t="str">
            <v>โรงพยาบาลส่งเสริมสุขภาพตำบลบ้านนาดี ตำบลนาเยีย</v>
          </cell>
        </row>
        <row r="9532">
          <cell r="A9532" t="str">
            <v>โรงพยาบาลส่งเสริมสุขภาพตำบลบ้านนาดู่ ตำบลนาดี</v>
          </cell>
        </row>
        <row r="9533">
          <cell r="A9533" t="str">
            <v>โรงพยาบาลส่งเสริมสุขภาพตำบลบ้านนาเดื่อ ตำบลเซเป็ด</v>
          </cell>
        </row>
        <row r="9534">
          <cell r="A9534" t="str">
            <v>โรงพยาบาลส่งเสริมสุขภาพตำบลบ้านนาทอย</v>
          </cell>
        </row>
        <row r="9535">
          <cell r="A9535" t="str">
            <v>โรงพยาบาลส่งเสริมสุขภาพตำบลบ้านนาทุ่ง</v>
          </cell>
        </row>
        <row r="9536">
          <cell r="A9536" t="str">
            <v>โรงพยาบาลส่งเสริมสุขภาพตำบลบ้านนาบัว ตำบลห้วยยาง</v>
          </cell>
        </row>
        <row r="9537">
          <cell r="A9537" t="str">
            <v>โรงพยาบาลส่งเสริมสุขภาพตำบลบ้านนาพิน ตำบลนาพิน</v>
          </cell>
        </row>
        <row r="9538">
          <cell r="A9538" t="str">
            <v>โรงพยาบาลส่งเสริมสุขภาพตำบลบ้านนาโพธิ์ ตำบลนาโพธิ์</v>
          </cell>
        </row>
        <row r="9539">
          <cell r="A9539" t="str">
            <v>โรงพยาบาลส่งเสริมสุขภาพตำบลบ้านนาโพธิ์ใต้ ตำบลนาโพธิ์กลาง</v>
          </cell>
        </row>
        <row r="9540">
          <cell r="A9540" t="str">
            <v>โรงพยาบาลส่งเสริมสุขภาพตำบลบ้านนาเรือง ตำบลนาเรือง</v>
          </cell>
        </row>
        <row r="9541">
          <cell r="A9541" t="str">
            <v>โรงพยาบาลส่งเสริมสุขภาพตำบลบ้านนาหว้า ตำบลหนองสิม</v>
          </cell>
        </row>
        <row r="9542">
          <cell r="A9542" t="str">
            <v>โรงพยาบาลส่งเสริมสุขภาพตำบลบ้านน้ำขุ่น ตำบลตาเกา</v>
          </cell>
        </row>
        <row r="9543">
          <cell r="A9543" t="str">
            <v>โรงพยาบาลส่งเสริมสุขภาพตำบลบ้านน้ำคำแดง ตำบลเตย</v>
          </cell>
        </row>
        <row r="9544">
          <cell r="A9544" t="str">
            <v>โรงพยาบาลส่งเสริมสุขภาพตำบลบ้านโนนกอย ตำบลกุดประทาย</v>
          </cell>
        </row>
        <row r="9545">
          <cell r="A9545" t="str">
            <v>โรงพยาบาลส่งเสริมสุขภาพตำบลบ้านโนนกาหลง ตำบลโนนกาหลง</v>
          </cell>
        </row>
        <row r="9546">
          <cell r="A9546" t="str">
            <v>โรงพยาบาลส่งเสริมสุขภาพตำบลบ้านโนนกุง ตำบลโนนกุง</v>
          </cell>
        </row>
        <row r="9547">
          <cell r="A9547" t="str">
            <v>โรงพยาบาลส่งเสริมสุขภาพตำบลบ้านโนนเกษม ตำบลท่าลาด</v>
          </cell>
        </row>
        <row r="9548">
          <cell r="A9548" t="str">
            <v>โรงพยาบาลส่งเสริมสุขภาพตำบลบ้านโนนขวาว ตำบลเตย</v>
          </cell>
        </row>
        <row r="9549">
          <cell r="A9549" t="str">
            <v>โรงพยาบาลส่งเสริมสุขภาพตำบลบ้านโนนค้อ ตำบลโนนค้อ</v>
          </cell>
        </row>
        <row r="9550">
          <cell r="A9550" t="str">
            <v>โรงพยาบาลส่งเสริมสุขภาพตำบลบ้านโนนแคน ตำบลตบหู</v>
          </cell>
        </row>
        <row r="9551">
          <cell r="A9551" t="str">
            <v>โรงพยาบาลส่งเสริมสุขภาพตำบลบ้านโนนแดง ตำบลบ้านตูม</v>
          </cell>
        </row>
        <row r="9552">
          <cell r="A9552" t="str">
            <v>โรงพยาบาลส่งเสริมสุขภาพตำบลบ้านโนนน้อย ตำบลบุ่งหวาย</v>
          </cell>
        </row>
        <row r="9553">
          <cell r="A9553" t="str">
            <v>โรงพยาบาลส่งเสริมสุขภาพตำบลบ้านโนนบาก ตำบลบัวงาม</v>
          </cell>
        </row>
        <row r="9554">
          <cell r="A9554" t="str">
            <v>โรงพยาบาลส่งเสริมสุขภาพตำบลบ้านโนนยาง</v>
          </cell>
        </row>
        <row r="9555">
          <cell r="A9555" t="str">
            <v>โรงพยาบาลส่งเสริมสุขภาพตำบลบ้านโนนยานาง ตำบลหนองบัวฮี</v>
          </cell>
        </row>
        <row r="9556">
          <cell r="A9556" t="str">
            <v>โรงพยาบาลส่งเสริมสุขภาพตำบลบ้านโนนรัง ตำบลโนนรัง</v>
          </cell>
        </row>
        <row r="9557">
          <cell r="A9557" t="str">
            <v>โรงพยาบาลส่งเสริมสุขภาพตำบลบ้านโนนสวาง</v>
          </cell>
        </row>
        <row r="9558">
          <cell r="A9558" t="str">
            <v>โรงพยาบาลส่งเสริมสุขภาพตำบลบ้านโนนสว่าง ตำบลโนนค้อ</v>
          </cell>
        </row>
        <row r="9559">
          <cell r="A9559" t="str">
            <v>โรงพยาบาลส่งเสริมสุขภาพตำบลบ้านโนนสว่าง ตำบลโสกแสง</v>
          </cell>
        </row>
        <row r="9560">
          <cell r="A9560" t="str">
            <v>โรงพยาบาลส่งเสริมสุขภาพตำบลบ้านโนนสำราญ ตำบลคอแลน</v>
          </cell>
        </row>
        <row r="9561">
          <cell r="A9561" t="str">
            <v>โรงพยาบาลส่งเสริมสุขภาพตำบลบ้านโนนสูง ตำบลค้อน้อย</v>
          </cell>
        </row>
        <row r="9562">
          <cell r="A9562" t="str">
            <v>โรงพยาบาลส่งเสริมสุขภาพตำบลบ้านโนนสูง ตำบลโดมประดิษฐ์</v>
          </cell>
        </row>
        <row r="9563">
          <cell r="A9563" t="str">
            <v>โรงพยาบาลส่งเสริมสุขภาพตำบลบ้านโนนใหญ่ ตำบลก่อเอ้</v>
          </cell>
        </row>
        <row r="9564">
          <cell r="A9564" t="str">
            <v>โรงพยาบาลส่งเสริมสุขภาพตำบลบ้านโนนใหญ่ ตำบลนาเกษม</v>
          </cell>
        </row>
        <row r="9565">
          <cell r="A9565" t="str">
            <v>โรงพยาบาลส่งเสริมสุขภาพตำบลบ้านบก ตำบลพะลาน</v>
          </cell>
        </row>
        <row r="9566">
          <cell r="A9566" t="str">
            <v>โรงพยาบาลส่งเสริมสุขภาพตำบลบ้านบก ตำบลหนองทันน้ำ</v>
          </cell>
        </row>
        <row r="9567">
          <cell r="A9567" t="str">
            <v>โรงพยาบาลส่งเสริมสุขภาพตำบลบ้านบก ตำบลห้วยข่า</v>
          </cell>
        </row>
        <row r="9568">
          <cell r="A9568" t="str">
            <v>โรงพยาบาลส่งเสริมสุขภาพตำบลบ้านบก ตำบลเอือดใหญ่</v>
          </cell>
        </row>
        <row r="9569">
          <cell r="A9569" t="str">
            <v>โรงพยาบาลส่งเสริมสุขภาพตำบลบ้านบอน ตำบลบอน</v>
          </cell>
        </row>
        <row r="9570">
          <cell r="A9570" t="str">
            <v>โรงพยาบาลส่งเสริมสุขภาพตำบลบ้านบ่อหิน ตำบลไหล่ทุ่ง</v>
          </cell>
        </row>
        <row r="9571">
          <cell r="A9571" t="str">
            <v>โรงพยาบาลส่งเสริมสุขภาพตำบลบ้านบัวงาม ตำบลบัวงาม</v>
          </cell>
        </row>
        <row r="9572">
          <cell r="A9572" t="str">
            <v>โรงพยาบาลส่งเสริมสุขภาพตำบลบ้านบัวเจริญ ตำบลทุ่งเทิง</v>
          </cell>
        </row>
        <row r="9573">
          <cell r="A9573" t="str">
            <v>โรงพยาบาลส่งเสริมสุขภาพตำบลบ้านบัวยาง ตำบลดุมใหญ่</v>
          </cell>
        </row>
        <row r="9574">
          <cell r="A9574" t="str">
            <v>โรงพยาบาลส่งเสริมสุขภาพตำบลบ้านบาก ตำบลหนองผือ</v>
          </cell>
        </row>
        <row r="9575">
          <cell r="A9575" t="str">
            <v>โรงพยาบาลส่งเสริมสุขภาพตำบลบ้านบุ่งคำ ตำบลพรสวรรค์</v>
          </cell>
        </row>
        <row r="9576">
          <cell r="A9576" t="str">
            <v>โรงพยาบาลส่งเสริมสุขภาพตำบลบ้านบุ่งมะแลงใต้ ตำบลบุ่งมะแลง</v>
          </cell>
        </row>
        <row r="9577">
          <cell r="A9577" t="str">
            <v>โรงพยาบาลส่งเสริมสุขภาพตำบลบ้านบุตร ตำบลแดงหม้อ</v>
          </cell>
        </row>
        <row r="9578">
          <cell r="A9578" t="str">
            <v>โรงพยาบาลส่งเสริมสุขภาพตำบลบ้านบุเปือย ตำบลบุเปือย</v>
          </cell>
        </row>
        <row r="9579">
          <cell r="A9579" t="str">
            <v>โรงพยาบาลส่งเสริมสุขภาพตำบลบ้านปทุม</v>
          </cell>
        </row>
        <row r="9580">
          <cell r="A9580" t="str">
            <v>โรงพยาบาลส่งเสริมสุขภาพตำบลบ้านปลาขาว ตำบลยาง</v>
          </cell>
        </row>
        <row r="9581">
          <cell r="A9581" t="str">
            <v>โรงพยาบาลส่งเสริมสุขภาพตำบลบ้านปะอาว</v>
          </cell>
        </row>
        <row r="9582">
          <cell r="A9582" t="str">
            <v>โรงพยาบาลส่งเสริมสุขภาพตำบลบ้านปากแซง ตำบลพะลาน</v>
          </cell>
        </row>
        <row r="9583">
          <cell r="A9583" t="str">
            <v>โรงพยาบาลส่งเสริมสุขภาพตำบลบ้านปากน้ำ</v>
          </cell>
        </row>
        <row r="9584">
          <cell r="A9584" t="str">
            <v>โรงพยาบาลส่งเสริมสุขภาพตำบลบ้านปากห้วยม่วง ตำบลเหล่างาม</v>
          </cell>
        </row>
        <row r="9585">
          <cell r="A9585" t="str">
            <v>โรงพยาบาลส่งเสริมสุขภาพตำบลบ้านป่าโม่ง ตำบลป่าโมง</v>
          </cell>
        </row>
        <row r="9586">
          <cell r="A9586" t="str">
            <v>โรงพยาบาลส่งเสริมสุขภาพตำบลบ้านผักระย่า ตำบลยางโยภาพ</v>
          </cell>
        </row>
        <row r="9587">
          <cell r="A9587" t="str">
            <v>โรงพยาบาลส่งเสริมสุขภาพตำบลบ้านผักแว่น ตำบลยางขี้นก</v>
          </cell>
        </row>
        <row r="9588">
          <cell r="A9588" t="str">
            <v>โรงพยาบาลส่งเสริมสุขภาพตำบลบ้านผาแก้ว</v>
          </cell>
        </row>
        <row r="9589">
          <cell r="A9589" t="str">
            <v>โรงพยาบาลส่งเสริมสุขภาพตำบลบ้านไผ่ ตำบลกลางใหญ่</v>
          </cell>
        </row>
        <row r="9590">
          <cell r="A9590" t="str">
            <v>โรงพยาบาลส่งเสริมสุขภาพตำบลบ้านไผ่ใหญ่ ตำบลไผ่ใหญ่</v>
          </cell>
        </row>
        <row r="9591">
          <cell r="A9591" t="str">
            <v>โรงพยาบาลส่งเสริมสุขภาพตำบลบ้านพระโรจน์ ตำบลหนองช้างใหญ่</v>
          </cell>
        </row>
        <row r="9592">
          <cell r="A9592" t="str">
            <v>โรงพยาบาลส่งเสริมสุขภาพตำบลบ้านพะไล ตำบลโพธิ์ไทร</v>
          </cell>
        </row>
        <row r="9593">
          <cell r="A9593" t="str">
            <v>โรงพยาบาลส่งเสริมสุขภาพตำบลบ้านพังเคน ตำบลพังเคน</v>
          </cell>
        </row>
        <row r="9594">
          <cell r="A9594" t="str">
            <v>โรงพยาบาลส่งเสริมสุขภาพตำบลบ้านเพียเภ้า ตำบลคำน้ำแซบ</v>
          </cell>
        </row>
        <row r="9595">
          <cell r="A9595" t="str">
            <v>โรงพยาบาลส่งเสริมสุขภาพตำบลบ้านโพธิ์ใหญ่ ตำบลโพธิ์ใหญ่</v>
          </cell>
        </row>
        <row r="9596">
          <cell r="A9596" t="str">
            <v>โรงพยาบาลส่งเสริมสุขภาพตำบลบ้านโพนดวน ตำบลตบหู</v>
          </cell>
        </row>
        <row r="9597">
          <cell r="A9597" t="str">
            <v>โรงพยาบาลส่งเสริมสุขภาพตำบลบ้านโพนทอง ตำบลบ้านไทย</v>
          </cell>
        </row>
        <row r="9598">
          <cell r="A9598" t="str">
            <v>โรงพยาบาลส่งเสริมสุขภาพตำบลบ้านโพนแพง ตำบลโพนแพง</v>
          </cell>
        </row>
        <row r="9599">
          <cell r="A9599" t="str">
            <v>โรงพยาบาลส่งเสริมสุขภาพตำบลบ้านโพนเมือง</v>
          </cell>
        </row>
        <row r="9600">
          <cell r="A9600" t="str">
            <v>โรงพยาบาลส่งเสริมสุขภาพตำบลบ้านโพนเมือง ตำบลตระการ</v>
          </cell>
        </row>
        <row r="9601">
          <cell r="A9601" t="str">
            <v>โรงพยาบาลส่งเสริมสุขภาพตำบลบ้านโพนเมือง ตำบลโนนกาเล็น</v>
          </cell>
        </row>
        <row r="9602">
          <cell r="A9602" t="str">
            <v>โรงพยาบาลส่งเสริมสุขภาพตำบลบ้านภูหล่น ตำบลสงยาง</v>
          </cell>
        </row>
        <row r="9603">
          <cell r="A9603" t="str">
            <v>โรงพยาบาลส่งเสริมสุขภาพตำบลบ้านม่วง ตำบลสมสะอาด</v>
          </cell>
        </row>
        <row r="9604">
          <cell r="A9604" t="str">
            <v>โรงพยาบาลส่งเสริมสุขภาพตำบลบ้านม่วงเฒ่า ตำบลหัวนา</v>
          </cell>
        </row>
        <row r="9605">
          <cell r="A9605" t="str">
            <v>โรงพยาบาลส่งเสริมสุขภาพตำบลบ้านเม็กน้อย ตำบลกลาง</v>
          </cell>
        </row>
        <row r="9606">
          <cell r="A9606" t="str">
            <v>โรงพยาบาลส่งเสริมสุขภาพตำบลบ้านยางขี้นก ตำบลยางขี้นก</v>
          </cell>
        </row>
        <row r="9607">
          <cell r="A9607" t="str">
            <v>โรงพยาบาลส่งเสริมสุขภาพตำบลบ้านยางเครือ ตำบลยางสักกระโพหลุ่ม</v>
          </cell>
        </row>
        <row r="9608">
          <cell r="A9608" t="str">
            <v>โรงพยาบาลส่งเสริมสุขภาพตำบลบ้านยางน้อย ตำบลก่อเอ้</v>
          </cell>
        </row>
        <row r="9609">
          <cell r="A9609" t="str">
            <v>โรงพยาบาลส่งเสริมสุขภาพตำบลบ้านยางลุ่ม ไร่น้อย</v>
          </cell>
        </row>
        <row r="9610">
          <cell r="A9610" t="str">
            <v>โรงพยาบาลส่งเสริมสุขภาพตำบลบ้านยางสักกระโพหลุ่ม</v>
          </cell>
        </row>
        <row r="9611">
          <cell r="A9611" t="str">
            <v>โรงพยาบาลส่งเสริมสุขภาพตำบลบ้านยางใหญ่ ตำบลยางใหญ่</v>
          </cell>
        </row>
        <row r="9612">
          <cell r="A9612" t="str">
            <v>โรงพยาบาลส่งเสริมสุขภาพตำบลบ้านรวมไทย ตำบลหนองทันน้ำ</v>
          </cell>
        </row>
        <row r="9613">
          <cell r="A9613" t="str">
            <v>โรงพยาบาลส่งเสริมสุขภาพตำบลบ้านระเว</v>
          </cell>
        </row>
        <row r="9614">
          <cell r="A9614" t="str">
            <v>โรงพยาบาลส่งเสริมสุขภาพตำบลบ้านลาดควาย ตำบลลาดควาย</v>
          </cell>
        </row>
        <row r="9615">
          <cell r="A9615" t="str">
            <v>โรงพยาบาลส่งเสริมสุขภาพตำบลบ้านวังกางฮุง ตำบลบุ่งไหม</v>
          </cell>
        </row>
        <row r="9616">
          <cell r="A9616" t="str">
            <v>โรงพยาบาลส่งเสริมสุขภาพตำบลบ้านวังเสือ ไพบูลย์</v>
          </cell>
        </row>
        <row r="9617">
          <cell r="A9617" t="str">
            <v>โรงพยาบาลส่งเสริมสุขภาพตำบลบ้านวังอ่าง ตำบลหนองแสงใหญ่</v>
          </cell>
        </row>
        <row r="9618">
          <cell r="A9618" t="str">
            <v>โรงพยาบาลส่งเสริมสุขภาพตำบลบ้านเวินบึก ตำบลโขงเจียม</v>
          </cell>
        </row>
        <row r="9619">
          <cell r="A9619" t="str">
            <v>โรงพยาบาลส่งเสริมสุขภาพตำบลบ้านเวียง ตำบลกระเดียน</v>
          </cell>
        </row>
        <row r="9620">
          <cell r="A9620" t="str">
            <v>โรงพยาบาลส่งเสริมสุขภาพตำบลบ้านศรีคูณ ตำบลพังเคน</v>
          </cell>
        </row>
        <row r="9621">
          <cell r="A9621" t="str">
            <v>โรงพยาบาลส่งเสริมสุขภาพตำบลบ้านศรีไค</v>
          </cell>
        </row>
        <row r="9622">
          <cell r="A9622" t="str">
            <v>โรงพยาบาลส่งเสริมสุขภาพตำบลบ้านศรีบัว ตำบลสร้างถ่อ</v>
          </cell>
        </row>
        <row r="9623">
          <cell r="A9623" t="str">
            <v>โรงพยาบาลส่งเสริมสุขภาพตำบลบ้านส้มป่อย ตำบลค้อทอง</v>
          </cell>
        </row>
        <row r="9624">
          <cell r="A9624" t="str">
            <v>โรงพยาบาลส่งเสริมสุขภาพตำบลบ้านสมพรรัตน์ ตำบลหนองสะโน</v>
          </cell>
        </row>
        <row r="9625">
          <cell r="A9625" t="str">
            <v>โรงพยาบาลส่งเสริมสุขภาพตำบลบ้านสระดอกเกษ ตำบลโคกสว่าง</v>
          </cell>
        </row>
        <row r="9626">
          <cell r="A9626" t="str">
            <v>โรงพยาบาลส่งเสริมสุขภาพตำบลบ้านสร้างแก้ว ตำบลโพธิ์ไทร</v>
          </cell>
        </row>
        <row r="9627">
          <cell r="A9627" t="str">
            <v>โรงพยาบาลส่งเสริมสุขภาพตำบลบ้านสร้างถ่อ ตำบลโพนเมือง</v>
          </cell>
        </row>
        <row r="9628">
          <cell r="A9628" t="str">
            <v>โรงพยาบาลส่งเสริมสุขภาพตำบลบ้านสร้างถ่อ ตำบลสร้างถ่อ</v>
          </cell>
        </row>
        <row r="9629">
          <cell r="A9629" t="str">
            <v>โรงพยาบาลส่งเสริมสุขภาพตำบลบ้านสร้างม่วง ตำบลหนองสะโน</v>
          </cell>
        </row>
        <row r="9630">
          <cell r="A9630" t="str">
            <v>โรงพยาบาลส่งเสริมสุขภาพตำบลบ้านสร้างมิ่ง ตำบลหนองเมือง</v>
          </cell>
        </row>
        <row r="9631">
          <cell r="A9631" t="str">
            <v>โรงพยาบาลส่งเสริมสุขภาพตำบลบ้านสวนฝ้าย ตำบลสมสะอาด</v>
          </cell>
        </row>
        <row r="9632">
          <cell r="A9632" t="str">
            <v>โรงพยาบาลส่งเสริมสุขภาพตำบลบ้านสว่างตก</v>
          </cell>
        </row>
        <row r="9633">
          <cell r="A9633" t="str">
            <v>โรงพยาบาลส่งเสริมสุขภาพตำบลบ้านสองคอน ตำบลสองคอน</v>
          </cell>
        </row>
        <row r="9634">
          <cell r="A9634" t="str">
            <v>โรงพยาบาลส่งเสริมสุขภาพตำบลบ้านสะพือ</v>
          </cell>
        </row>
        <row r="9635">
          <cell r="A9635" t="str">
            <v>โรงพยาบาลส่งเสริมสุขภาพตำบลบ้านสารภี</v>
          </cell>
        </row>
        <row r="9636">
          <cell r="A9636" t="str">
            <v>โรงพยาบาลส่งเสริมสุขภาพตำบลบ้านสุขวัฒนา ตำบลเก่าขาม</v>
          </cell>
        </row>
        <row r="9637">
          <cell r="A9637" t="str">
            <v>โรงพยาบาลส่งเสริมสุขภาพตำบลบ้านเสาเล้า</v>
          </cell>
        </row>
        <row r="9638">
          <cell r="A9638" t="str">
            <v>โรงพยาบาลส่งเสริมสุขภาพตำบลบ้านโสกชัน ตำบลสารภี</v>
          </cell>
        </row>
        <row r="9639">
          <cell r="A9639" t="str">
            <v>โรงพยาบาลส่งเสริมสุขภาพตำบลบ้านโสกแสง ตำบลโสกแสง</v>
          </cell>
        </row>
        <row r="9640">
          <cell r="A9640" t="str">
            <v>โรงพยาบาลส่งเสริมสุขภาพตำบลบ้านหนองกินเพล ตำบลหนองกินเพล</v>
          </cell>
        </row>
        <row r="9641">
          <cell r="A9641" t="str">
            <v>โรงพยาบาลส่งเสริมสุขภาพตำบลบ้านหนองแก ตำบลแจระแม</v>
          </cell>
        </row>
        <row r="9642">
          <cell r="A9642" t="str">
            <v>โรงพยาบาลส่งเสริมสุขภาพตำบลบ้านหนองขอน</v>
          </cell>
        </row>
        <row r="9643">
          <cell r="A9643" t="str">
            <v>โรงพยาบาลส่งเสริมสุขภาพตำบลบ้านหนองขาม ตำบลโคกก่อง</v>
          </cell>
        </row>
        <row r="9644">
          <cell r="A9644" t="str">
            <v>โรงพยาบาลส่งเสริมสุขภาพตำบลบ้านหนองขุ่น ตำบลยางโยภาพ</v>
          </cell>
        </row>
        <row r="9645">
          <cell r="A9645" t="str">
            <v>โรงพยาบาลส่งเสริมสุขภาพตำบลบ้านหนองคก-ตายอย</v>
          </cell>
        </row>
        <row r="9646">
          <cell r="A9646" t="str">
            <v>โรงพยาบาลส่งเสริมสุขภาพตำบลบ้านหนองเงินฮ้อย ตำบลนากระแซง</v>
          </cell>
        </row>
        <row r="9647">
          <cell r="A9647" t="str">
            <v>โรงพยาบาลส่งเสริมสุขภาพตำบลบ้านหนองเต่า</v>
          </cell>
        </row>
        <row r="9648">
          <cell r="A9648" t="str">
            <v>โรงพยาบาลส่งเสริมสุขภาพตำบลบ้านหนองแต้</v>
          </cell>
        </row>
        <row r="9649">
          <cell r="A9649" t="str">
            <v>โรงพยาบาลส่งเสริมสุขภาพตำบลบ้านหนองนกทา ตำบลหนองนกทา</v>
          </cell>
        </row>
        <row r="9650">
          <cell r="A9650" t="str">
            <v>โรงพยาบาลส่งเสริมสุขภาพตำบลบ้านหนองโน</v>
          </cell>
        </row>
        <row r="9651">
          <cell r="A9651" t="str">
            <v>โรงพยาบาลส่งเสริมสุขภาพตำบลบ้านหนองบก ตำบลหนองบก</v>
          </cell>
        </row>
        <row r="9652">
          <cell r="A9652" t="str">
            <v>โรงพยาบาลส่งเสริมสุขภาพตำบลบ้านหนองบ่อ</v>
          </cell>
        </row>
        <row r="9653">
          <cell r="A9653" t="str">
            <v>โรงพยาบาลส่งเสริมสุขภาพตำบลบ้านหนองบัวอารี ตำบลนาห่อม</v>
          </cell>
        </row>
        <row r="9654">
          <cell r="A9654" t="str">
            <v>โรงพยาบาลส่งเสริมสุขภาพตำบลบ้านหนองผือ ตำบลหนองผือ</v>
          </cell>
        </row>
        <row r="9655">
          <cell r="A9655" t="str">
            <v>โรงพยาบาลส่งเสริมสุขภาพตำบลบ้านหนองผือน้อย ตำบลห้วยไผ่</v>
          </cell>
        </row>
        <row r="9656">
          <cell r="A9656" t="str">
            <v>โรงพยาบาลส่งเสริมสุขภาพตำบลบ้านหนองโพธิ์ ตำบลโพธิ์ศรี</v>
          </cell>
        </row>
        <row r="9657">
          <cell r="A9657" t="str">
            <v>โรงพยาบาลส่งเสริมสุขภาพตำบลบ้านหนองฟานยืน ตำบลเหล่างาม</v>
          </cell>
        </row>
        <row r="9658">
          <cell r="A9658" t="str">
            <v>โรงพยาบาลส่งเสริมสุขภาพตำบลบ้านหนองมัง ตำบลโนนกลาง</v>
          </cell>
        </row>
        <row r="9659">
          <cell r="A9659" t="str">
            <v>โรงพยาบาลส่งเสริมสุขภาพตำบลบ้านหนองเม็ก ตำบลห้วยข่า</v>
          </cell>
        </row>
        <row r="9660">
          <cell r="A9660" t="str">
            <v>โรงพยาบาลส่งเสริมสุขภาพตำบลบ้านหนองเมือง ตำบลหนองเมือง</v>
          </cell>
        </row>
        <row r="9661">
          <cell r="A9661" t="str">
            <v>โรงพยาบาลส่งเสริมสุขภาพตำบลบ้านหนองยาว ตำบลโพนงาม</v>
          </cell>
        </row>
        <row r="9662">
          <cell r="A9662" t="str">
            <v>โรงพยาบาลส่งเสริมสุขภาพตำบลบ้านหนองเรือ ตำบลคอแลน</v>
          </cell>
        </row>
        <row r="9663">
          <cell r="A9663" t="str">
            <v>โรงพยาบาลส่งเสริมสุขภาพตำบลบ้านหนองสนม ตำบลบัวงาม</v>
          </cell>
        </row>
        <row r="9664">
          <cell r="A9664" t="str">
            <v>โรงพยาบาลส่งเสริมสุขภาพตำบลบ้านหนองแสง ตำบลดุมใหญ่</v>
          </cell>
        </row>
        <row r="9665">
          <cell r="A9665" t="str">
            <v>โรงพยาบาลส่งเสริมสุขภาพตำบลบ้านหนองแสง ตำบลโพนงาม</v>
          </cell>
        </row>
        <row r="9666">
          <cell r="A9666" t="str">
            <v>โรงพยาบาลส่งเสริมสุขภาพตำบลบ้านหนองแสงใหญ่ ตำบลหนองแสงใหญ่</v>
          </cell>
        </row>
        <row r="9667">
          <cell r="A9667" t="str">
            <v>โรงพยาบาลส่งเสริมสุขภาพตำบลบ้านหนองหลัก</v>
          </cell>
        </row>
        <row r="9668">
          <cell r="A9668" t="str">
            <v>โรงพยาบาลส่งเสริมสุขภาพตำบลบ้านหนองเหล่า ตำบลหนองเหล่า</v>
          </cell>
        </row>
        <row r="9669">
          <cell r="A9669" t="str">
            <v>โรงพยาบาลส่งเสริมสุขภาพตำบลบ้านหนองเหล่า ตำบลหนองเหล่า</v>
          </cell>
        </row>
        <row r="9670">
          <cell r="A9670" t="str">
            <v>โรงพยาบาลส่งเสริมสุขภาพตำบลบ้านหนองไหล</v>
          </cell>
        </row>
        <row r="9671">
          <cell r="A9671" t="str">
            <v>โรงพยาบาลส่งเสริมสุขภาพตำบลบ้านหนองอ้ม ตำบลหนองอ้ม</v>
          </cell>
        </row>
        <row r="9672">
          <cell r="A9672" t="str">
            <v>โรงพยาบาลส่งเสริมสุขภาพตำบลบ้านหนองฮาง ตำบลหนองฮาง</v>
          </cell>
        </row>
        <row r="9673">
          <cell r="A9673" t="str">
            <v>โรงพยาบาลส่งเสริมสุขภาพตำบลบ้านหนองไฮ ตำบลโนนกลาง</v>
          </cell>
        </row>
        <row r="9674">
          <cell r="A9674" t="str">
            <v>โรงพยาบาลส่งเสริมสุขภาพตำบลบ้านหนองไฮ ตำบลหนองไฮ</v>
          </cell>
        </row>
        <row r="9675">
          <cell r="A9675" t="str">
            <v>โรงพยาบาลส่งเสริมสุขภาพตำบลบ้านหนามแท่ง</v>
          </cell>
        </row>
        <row r="9676">
          <cell r="A9676" t="str">
            <v>โรงพยาบาลส่งเสริมสุขภาพตำบลบ้านห้วยขะยูง ตำบลห้วยขะยูง</v>
          </cell>
        </row>
        <row r="9677">
          <cell r="A9677" t="str">
            <v>โรงพยาบาลส่งเสริมสุขภาพตำบลบ้านห้วยแดง ตำบลดอนจิก</v>
          </cell>
        </row>
        <row r="9678">
          <cell r="A9678" t="str">
            <v>โรงพยาบาลส่งเสริมสุขภาพตำบลบ้านห้วยฝ้ายพัฒนา ตำบลห้วยฝ้ายพัฒนา</v>
          </cell>
        </row>
        <row r="9679">
          <cell r="A9679" t="str">
            <v>โรงพยาบาลส่งเสริมสุขภาพตำบลบ้านห้วยหมากน้อย</v>
          </cell>
        </row>
        <row r="9680">
          <cell r="A9680" t="str">
            <v>โรงพยาบาลส่งเสริมสุขภาพตำบลบ้านหัวดอน ตำบลหัวดอน</v>
          </cell>
        </row>
        <row r="9681">
          <cell r="A9681" t="str">
            <v>โรงพยาบาลส่งเสริมสุขภาพตำบลบ้านหัวทุ่ง ตำบลค้อทอง</v>
          </cell>
        </row>
        <row r="9682">
          <cell r="A9682" t="str">
            <v>โรงพยาบาลส่งเสริมสุขภาพตำบลบ้านหัวเรือ</v>
          </cell>
        </row>
        <row r="9683">
          <cell r="A9683" t="str">
            <v>โรงพยาบาลส่งเสริมสุขภาพตำบลบ้านหัวสะพาน ตำบลคำเขื่อนแก้ว</v>
          </cell>
        </row>
        <row r="9684">
          <cell r="A9684" t="str">
            <v>โรงพยาบาลส่งเสริมสุขภาพตำบลบ้านเหมือดแอ่ ตำบลขามป้อม</v>
          </cell>
        </row>
        <row r="9685">
          <cell r="A9685" t="str">
            <v>โรงพยาบาลส่งเสริมสุขภาพตำบลบ้านไหล่ทุ่ง ตำบลไหล่ทุ่ง</v>
          </cell>
        </row>
        <row r="9686">
          <cell r="A9686" t="str">
            <v>โรงพยาบาลส่งเสริมสุขภาพตำบลปากกุดหวาย</v>
          </cell>
        </row>
        <row r="9687">
          <cell r="A9687" t="str">
            <v>โรงพยาบาลส่งเสริมสุขภาพตำบลเป้า</v>
          </cell>
        </row>
        <row r="9688">
          <cell r="A9688" t="str">
            <v>โรงพยาบาลส่งเสริมสุขภาพตำบลแพงใหญ่</v>
          </cell>
        </row>
        <row r="9689">
          <cell r="A9689" t="str">
            <v>โรงพยาบาลส่งเสริมสุขภาพตำบลม่วงใหญ่</v>
          </cell>
        </row>
        <row r="9690">
          <cell r="A9690" t="str">
            <v>โรงพยาบาลส่งเสริมสุขภาพตำบลแมด</v>
          </cell>
        </row>
        <row r="9691">
          <cell r="A9691" t="str">
            <v>โรงพยาบาลส่งเสริมสุขภาพตำบลราษฎร์สำราญ</v>
          </cell>
        </row>
        <row r="9692">
          <cell r="A9692" t="str">
            <v>โรงพยาบาลส่งเสริมสุขภาพตำบลศรีมงคล (บ้านเปือย) ตำบลโนนกาเล็น</v>
          </cell>
        </row>
        <row r="9693">
          <cell r="A9693" t="str">
            <v>โรงพยาบาลส่งเสริมสุขภาพตำบลศรีสุข</v>
          </cell>
        </row>
        <row r="9694">
          <cell r="A9694" t="str">
            <v>โรงพยาบาลส่งเสริมสุขภาพตำบลสำโรง</v>
          </cell>
        </row>
        <row r="9695">
          <cell r="A9695" t="str">
            <v>โรงพยาบาลส่งเสริมสุขภาพตำบลสำโรง</v>
          </cell>
        </row>
        <row r="9696">
          <cell r="A9696" t="str">
            <v>โรงพยาบาลส่งเสริมสุขภาพตำบลแสงไผ่ ตำบลไผ่ใหญ่</v>
          </cell>
        </row>
        <row r="9697">
          <cell r="A9697" t="str">
            <v>โรงพยาบาลส่งเสริมสุขภาพตำบลหนองกุง</v>
          </cell>
        </row>
        <row r="9698">
          <cell r="A9698" t="str">
            <v>โรงพยาบาลส่งเสริมสุขภาพตำบลหนองขุ่น</v>
          </cell>
        </row>
        <row r="9699">
          <cell r="A9699" t="str">
            <v>โรงพยาบาลส่งเสริมสุขภาพตำบลหนองไข่นก</v>
          </cell>
        </row>
        <row r="9700">
          <cell r="A9700" t="str">
            <v>โรงพยาบาลส่งเสริมสุขภาพตำบลหนองบัวฮี</v>
          </cell>
        </row>
        <row r="9701">
          <cell r="A9701" t="str">
            <v>โรงพยาบาลส่งเสริมสุขภาพตำบลหนองสองห้อง</v>
          </cell>
        </row>
        <row r="9702">
          <cell r="A9702" t="str">
            <v>โรงพยาบาลส่งเสริมสุขภาพตำบลหนองสะโน</v>
          </cell>
        </row>
        <row r="9703">
          <cell r="A9703" t="str">
            <v>โรงพยาบาลส่งเสริมสุขภาพตำบลห้วยข่า</v>
          </cell>
        </row>
        <row r="9704">
          <cell r="A9704" t="str">
            <v>โรงพยาบาลส่งเสริมสุขภาพตำบลห้วยไผ่</v>
          </cell>
        </row>
        <row r="9705">
          <cell r="A9705" t="str">
            <v>โรงพยาบาลส่งเสริมสุขภาพตำบลหัวดูน</v>
          </cell>
        </row>
        <row r="9706">
          <cell r="A9706" t="str">
            <v>โรงพยาบาลส่งเสริมสุขภาพตำบลเหล่าแดง</v>
          </cell>
        </row>
        <row r="9707">
          <cell r="A9707" t="str">
            <v>โรงพยาบาลส่งเสริมสุขภาพตำบลเหล่าเสือโก้ก</v>
          </cell>
        </row>
        <row r="9708">
          <cell r="A9708" t="str">
            <v>โรงพยาบาลส่งเสริมสุขภาพตำบลใหม่พัฒนา ตำบลโนนสมบูรณ์</v>
          </cell>
        </row>
        <row r="9709">
          <cell r="A9709" t="str">
            <v>โรงพยาบาลส่งเสริมสุขภาพตำบลอ่างศิลา</v>
          </cell>
        </row>
        <row r="9710">
          <cell r="A9710" t="str">
            <v>สถานีอนามัยเฉลิมพระเกียรติ 60 พรรษา นวมินทราชินี</v>
          </cell>
        </row>
        <row r="9711">
          <cell r="A9711" t="str">
            <v>สำนักงานสาธารณสุขอำเภอคำชะอี</v>
          </cell>
        </row>
        <row r="9712">
          <cell r="A9712" t="str">
            <v>สำนักงานสาธารณสุขอำเภอดงหลวง</v>
          </cell>
        </row>
        <row r="9713">
          <cell r="A9713" t="str">
            <v>สำนักงานสาธารณสุขอำเภอดอนตาล</v>
          </cell>
        </row>
        <row r="9714">
          <cell r="A9714" t="str">
            <v>สำนักงานสาธารณสุขอำเภอนิคมคำสร้อย</v>
          </cell>
        </row>
        <row r="9715">
          <cell r="A9715" t="str">
            <v>สำนักงานสาธารณสุขอำเภอเมืองมุกดาหาร</v>
          </cell>
        </row>
        <row r="9716">
          <cell r="A9716" t="str">
            <v>สำนักงานสาธารณสุขอำเภอหนองสูง</v>
          </cell>
        </row>
        <row r="9717">
          <cell r="A9717" t="str">
            <v>สำนักงานสาธารณสุขอำเภอหว้านใหญ่</v>
          </cell>
        </row>
        <row r="9718">
          <cell r="A9718" t="str">
            <v>สำนักงานสาธารณสุขอำเภอกุดชุม</v>
          </cell>
        </row>
        <row r="9719">
          <cell r="A9719" t="str">
            <v>สำนักงานสาธารณสุขอำเภอค้อวัง</v>
          </cell>
        </row>
        <row r="9720">
          <cell r="A9720" t="str">
            <v>สำนักงานสาธารณสุขอำเภอคำเขื่อนแก้ว</v>
          </cell>
        </row>
        <row r="9721">
          <cell r="A9721" t="str">
            <v>สำนักงานสาธารณสุขอำเภอทรายมูล</v>
          </cell>
        </row>
        <row r="9722">
          <cell r="A9722" t="str">
            <v>สำนักงานสาธารณสุขอำเภอไทยเจริญ</v>
          </cell>
        </row>
        <row r="9723">
          <cell r="A9723" t="str">
            <v>สำนักงานสาธารณสุขอำเภอป่าติ้ว</v>
          </cell>
        </row>
        <row r="9724">
          <cell r="A9724" t="str">
            <v>สำนักงานสาธารณสุขอำเภอมหาชนะชัย</v>
          </cell>
        </row>
        <row r="9725">
          <cell r="A9725" t="str">
            <v>สำนักงานสาธารณสุขอำเภอเมืองยโสธร</v>
          </cell>
        </row>
        <row r="9726">
          <cell r="A9726" t="str">
            <v>สำนักงานสาธารณสุขอำเภอเลิงนกทา</v>
          </cell>
        </row>
        <row r="9727">
          <cell r="A9727" t="str">
            <v>สำนักงานสาธารณสุขอำเภอกันทรลักษ์</v>
          </cell>
        </row>
        <row r="9728">
          <cell r="A9728" t="str">
            <v>สำนักงานสาธารณสุขอำเภอกันทรารมย์</v>
          </cell>
        </row>
        <row r="9729">
          <cell r="A9729" t="str">
            <v>สำนักงานสาธารณสุขอำเภอขุขันธ์</v>
          </cell>
        </row>
        <row r="9730">
          <cell r="A9730" t="str">
            <v>สำนักงานสาธารณสุขอำเภอขุนหาญ</v>
          </cell>
        </row>
        <row r="9731">
          <cell r="A9731" t="str">
            <v>สำนักงานสาธารณสุขอำเภอน้ำเกลี้ยง</v>
          </cell>
        </row>
        <row r="9732">
          <cell r="A9732" t="str">
            <v>สำนักงานสาธารณสุขอำเภอโนนคูณ</v>
          </cell>
        </row>
        <row r="9733">
          <cell r="A9733" t="str">
            <v>สำนักงานสาธารณสุขอำเภอบึงบูรพ์</v>
          </cell>
        </row>
        <row r="9734">
          <cell r="A9734" t="str">
            <v>สำนักงานสาธารณสุขอำเภอเบญจลักษ์</v>
          </cell>
        </row>
        <row r="9735">
          <cell r="A9735" t="str">
            <v>สำนักงานสาธารณสุขอำเภอปรางค์กู่</v>
          </cell>
        </row>
        <row r="9736">
          <cell r="A9736" t="str">
            <v>สำนักงานสาธารณสุขอำเภอพยุห์</v>
          </cell>
        </row>
        <row r="9737">
          <cell r="A9737" t="str">
            <v>สำนักงานสาธารณสุขอำเภอโพธิ์ศรีสุวรรณ</v>
          </cell>
        </row>
        <row r="9738">
          <cell r="A9738" t="str">
            <v>สำนักงานสาธารณสุขอำเภอไพรบึง</v>
          </cell>
        </row>
        <row r="9739">
          <cell r="A9739" t="str">
            <v>สำนักงานสาธารณสุขอำเภอภูสิงห์</v>
          </cell>
        </row>
        <row r="9740">
          <cell r="A9740" t="str">
            <v>สำนักงานสาธารณสุขอำเภอเมืองจันทร์</v>
          </cell>
        </row>
        <row r="9741">
          <cell r="A9741" t="str">
            <v>สำนักงานสาธารณสุขอำเภอเมืองศรีสะเกษ</v>
          </cell>
        </row>
        <row r="9742">
          <cell r="A9742" t="str">
            <v>สำนักงานสาธารณสุขอำเภอยางชุมน้อย</v>
          </cell>
        </row>
        <row r="9743">
          <cell r="A9743" t="str">
            <v>สำนักงานสาธารณสุขอำเภอราษีไศล</v>
          </cell>
        </row>
        <row r="9744">
          <cell r="A9744" t="str">
            <v>สำนักงานสาธารณสุขอำเภอวังหิน</v>
          </cell>
        </row>
        <row r="9745">
          <cell r="A9745" t="str">
            <v>สำนักงานสาธารณสุขอำเภอศรีรัตนะ</v>
          </cell>
        </row>
        <row r="9746">
          <cell r="A9746" t="str">
            <v>สำนักงานสาธารณสุขอำเภอศิลาลาด</v>
          </cell>
        </row>
        <row r="9747">
          <cell r="A9747" t="str">
            <v>สำนักงานสาธารณสุขอำเภอห้วยทับทัน</v>
          </cell>
        </row>
        <row r="9748">
          <cell r="A9748" t="str">
            <v>สำนักงานสาธารณสุขอำเภออุทุมพรพิสัย</v>
          </cell>
        </row>
        <row r="9749">
          <cell r="A9749" t="str">
            <v>สำนักงานสาธารณสุขอำเภอชานุมาน</v>
          </cell>
        </row>
        <row r="9750">
          <cell r="A9750" t="str">
            <v>สำนักงานสาธารณสุขอำเภอปทุมราชวงศา</v>
          </cell>
        </row>
        <row r="9751">
          <cell r="A9751" t="str">
            <v>สำนักงานสาธารณสุขอำเภอพนา</v>
          </cell>
        </row>
        <row r="9752">
          <cell r="A9752" t="str">
            <v>สำนักงานสาธารณสุขอำเภอเมืองอำนาจเจริญ</v>
          </cell>
        </row>
        <row r="9753">
          <cell r="A9753" t="str">
            <v>สำนักงานสาธารณสุขอำเภอลืออำนาจ</v>
          </cell>
        </row>
        <row r="9754">
          <cell r="A9754" t="str">
            <v>สำนักงานสาธารณสุขอำเภอเสนางคนิคม</v>
          </cell>
        </row>
        <row r="9755">
          <cell r="A9755" t="str">
            <v>สำนักงานสาธารณสุขอำเภอหัวตะพาน</v>
          </cell>
        </row>
        <row r="9756">
          <cell r="A9756" t="str">
            <v>สำนักงานสาธารณสุขอำเภอกุดข้าวปุ้น</v>
          </cell>
        </row>
        <row r="9757">
          <cell r="A9757" t="str">
            <v>สำนักงานสาธารณสุขอำเภอเขมราฐ</v>
          </cell>
        </row>
        <row r="9758">
          <cell r="A9758" t="str">
            <v>สำนักงานสาธารณสุขอำเภอเขื่องใน</v>
          </cell>
        </row>
        <row r="9759">
          <cell r="A9759" t="str">
            <v>สำนักงานสาธารณสุขอำเภอโขงเจียม</v>
          </cell>
        </row>
        <row r="9760">
          <cell r="A9760" t="str">
            <v>สำนักงานสาธารณสุขอำเภอดอนมดแดง</v>
          </cell>
        </row>
        <row r="9761">
          <cell r="A9761" t="str">
            <v>สำนักงานสาธารณสุขอำเภอเดชอุดม</v>
          </cell>
        </row>
        <row r="9762">
          <cell r="A9762" t="str">
            <v>สำนักงานสาธารณสุขอำเภอตระการพืชผล</v>
          </cell>
        </row>
        <row r="9763">
          <cell r="A9763" t="str">
            <v>สำนักงานสาธารณสุขอำเภอตาลสุม</v>
          </cell>
        </row>
        <row r="9764">
          <cell r="A9764" t="str">
            <v>สำนักงานสาธารณสุขอำเภอทุ่งศรีอุดม</v>
          </cell>
        </row>
        <row r="9765">
          <cell r="A9765" t="str">
            <v>สำนักงานสาธารณสุขอำเภอนาจะหลวย</v>
          </cell>
        </row>
        <row r="9766">
          <cell r="A9766" t="str">
            <v>สำนักงานสาธารณสุขอำเภอนาตาล</v>
          </cell>
        </row>
        <row r="9767">
          <cell r="A9767" t="str">
            <v>สำนักงานสาธารณสุขอำเภอนาเยีย</v>
          </cell>
        </row>
        <row r="9768">
          <cell r="A9768" t="str">
            <v>สำนักงานสาธารณสุขอำเภอน้ำขุ่น</v>
          </cell>
        </row>
        <row r="9769">
          <cell r="A9769" t="str">
            <v>สำนักงานสาธารณสุขอำเภอน้ำยืน</v>
          </cell>
        </row>
        <row r="9770">
          <cell r="A9770" t="str">
            <v>สำนักงานสาธารณสุขอำเภอบุณฑริก</v>
          </cell>
        </row>
        <row r="9771">
          <cell r="A9771" t="str">
            <v>สำนักงานสาธารณสุขอำเภอพิบูลมังสาหาร</v>
          </cell>
        </row>
        <row r="9772">
          <cell r="A9772" t="str">
            <v>สำนักงานสาธารณสุขอำเภอโพธิ์ไทร</v>
          </cell>
        </row>
        <row r="9773">
          <cell r="A9773" t="str">
            <v>สำนักงานสาธารณสุขอำเภอม่วงสามสิบ</v>
          </cell>
        </row>
        <row r="9774">
          <cell r="A9774" t="str">
            <v>สำนักงานสาธารณสุขอำเภอเมืองอุบลราชธานี</v>
          </cell>
        </row>
        <row r="9775">
          <cell r="A9775" t="str">
            <v>สำนักงานสาธารณสุขอำเภอวารินชำราบ</v>
          </cell>
        </row>
        <row r="9776">
          <cell r="A9776" t="str">
            <v>สำนักงานสาธารณสุขอำเภอศรีเมืองใหม่</v>
          </cell>
        </row>
        <row r="9777">
          <cell r="A9777" t="str">
            <v>สำนักงานสาธารณสุขอำเภอสว่างวีระวงศ์</v>
          </cell>
        </row>
        <row r="9778">
          <cell r="A9778" t="str">
            <v>สำนักงานสาธารณสุขอำเภอสำโรง</v>
          </cell>
        </row>
        <row r="9779">
          <cell r="A9779" t="str">
            <v>สำนักงานสาธารณสุขอำเภอสิรินธร</v>
          </cell>
        </row>
        <row r="9780">
          <cell r="A9780" t="str">
            <v>สำนักงานสาธารณสุขอำเภอเหล่าเสือโก้ก</v>
          </cell>
        </row>
        <row r="9781">
          <cell r="A9781" t="str">
            <v>สำนักงานสาธารณสุขจังหวัดมุกดาหาร</v>
          </cell>
        </row>
        <row r="9782">
          <cell r="A9782" t="str">
            <v>สำนักงานสาธารณสุขจังหวัดยโสธร</v>
          </cell>
        </row>
        <row r="9783">
          <cell r="A9783" t="str">
            <v>สำนักงานสาธารณสุขจังหวัดศรีสะเกษ</v>
          </cell>
        </row>
        <row r="9784">
          <cell r="A9784" t="str">
            <v>สำนักงานสาธารณสุขจังหวัดอำนาจเจริญ</v>
          </cell>
        </row>
        <row r="9785">
          <cell r="A9785" t="str">
            <v>สำนักงานสาธารณสุขจังหวัดอุบลราชธานี</v>
          </cell>
        </row>
        <row r="9786">
          <cell r="A9786" t="str">
            <v>โรงพยาบาลกระบี่</v>
          </cell>
        </row>
        <row r="9787">
          <cell r="A9787" t="str">
            <v>โรงพยาบาลเกาะลันตา</v>
          </cell>
        </row>
        <row r="9788">
          <cell r="A9788" t="str">
            <v>โรงพยาบาลเขาพนม</v>
          </cell>
        </row>
        <row r="9789">
          <cell r="A9789" t="str">
            <v>โรงพยาบาลคลองท่อม</v>
          </cell>
        </row>
        <row r="9790">
          <cell r="A9790" t="str">
            <v>โรงพยาบาลปลายพระยา</v>
          </cell>
        </row>
        <row r="9791">
          <cell r="A9791" t="str">
            <v>โรงพยาบาลลำทับ</v>
          </cell>
        </row>
        <row r="9792">
          <cell r="A9792" t="str">
            <v>โรงพยาบาลเหนือคลอง</v>
          </cell>
        </row>
        <row r="9793">
          <cell r="A9793" t="str">
            <v>โรงพยาบาลอ่าวลึก</v>
          </cell>
        </row>
        <row r="9794">
          <cell r="A9794" t="str">
            <v>โรงพยาบาลเกาะพีพี</v>
          </cell>
        </row>
        <row r="9795">
          <cell r="A9795" t="str">
            <v>โรงพยาบาลชุมพรเขตรอุดมศักดิ์</v>
          </cell>
        </row>
        <row r="9796">
          <cell r="A9796" t="str">
            <v>โรงพยาบาลหลังสวน</v>
          </cell>
        </row>
        <row r="9797">
          <cell r="A9797" t="str">
            <v>โรงพยาบาลท่าแซะ</v>
          </cell>
        </row>
        <row r="9798">
          <cell r="A9798" t="str">
            <v>โรงพยาบาลปะทิว</v>
          </cell>
        </row>
        <row r="9799">
          <cell r="A9799" t="str">
            <v>โรงพยาบาลพะโต๊ะ</v>
          </cell>
        </row>
        <row r="9800">
          <cell r="A9800" t="str">
            <v>โรงพยาบาลมาบอำมฤต</v>
          </cell>
        </row>
        <row r="9801">
          <cell r="A9801" t="str">
            <v>โรงพยาบาลละแม</v>
          </cell>
        </row>
        <row r="9802">
          <cell r="A9802" t="str">
            <v>โรงพยาบาลสวี</v>
          </cell>
        </row>
        <row r="9803">
          <cell r="A9803" t="str">
            <v>โรงพยาบาลทุ่งตะโก</v>
          </cell>
        </row>
        <row r="9804">
          <cell r="A9804" t="str">
            <v>โรงพยาบาลปากน้ำชุมพร</v>
          </cell>
        </row>
        <row r="9805">
          <cell r="A9805" t="str">
            <v>โรงพยาบาลปากน้ำหลังสวน</v>
          </cell>
        </row>
        <row r="9806">
          <cell r="A9806" t="str">
            <v>โรงพยาบาลมหาราชนครศรีธรรมราช</v>
          </cell>
        </row>
        <row r="9807">
          <cell r="A9807" t="str">
            <v>โรงพยาบาลทุ่งสง</v>
          </cell>
        </row>
        <row r="9808">
          <cell r="A9808" t="str">
            <v>โรงพยาบาลสิชล</v>
          </cell>
        </row>
        <row r="9809">
          <cell r="A9809" t="str">
            <v>โรงพยาบาลท่าศาลา</v>
          </cell>
        </row>
        <row r="9810">
          <cell r="A9810" t="str">
            <v>โรงพยาบาลปากพนัง</v>
          </cell>
        </row>
        <row r="9811">
          <cell r="A9811" t="str">
            <v>โรงพยาบาลสมเด็จพระยุพราชฉวาง</v>
          </cell>
        </row>
        <row r="9812">
          <cell r="A9812" t="str">
            <v>โรงพยาบาลชะอวด</v>
          </cell>
        </row>
        <row r="9813">
          <cell r="A9813" t="str">
            <v>โรงพยาบาลเชียรใหญ่</v>
          </cell>
        </row>
        <row r="9814">
          <cell r="A9814" t="str">
            <v>โรงพยาบาลทุ่งใหญ่</v>
          </cell>
        </row>
        <row r="9815">
          <cell r="A9815" t="str">
            <v>โรงพยาบาลร่อนพิบูลย์</v>
          </cell>
        </row>
        <row r="9816">
          <cell r="A9816" t="str">
            <v>โรงพยาบาลขนอม</v>
          </cell>
        </row>
        <row r="9817">
          <cell r="A9817" t="str">
            <v>โรงพยาบาลจุฬาภรณ์</v>
          </cell>
        </row>
        <row r="9818">
          <cell r="A9818" t="str">
            <v>โรงพยาบาลนาบอน</v>
          </cell>
        </row>
        <row r="9819">
          <cell r="A9819" t="str">
            <v>โรงพยาบาลบางขัน</v>
          </cell>
        </row>
        <row r="9820">
          <cell r="A9820" t="str">
            <v>โรงพยาบาลพรหมคีรี</v>
          </cell>
        </row>
        <row r="9821">
          <cell r="A9821" t="str">
            <v>โรงพยาบาลพิปูน</v>
          </cell>
        </row>
        <row r="9822">
          <cell r="A9822" t="str">
            <v>โรงพยาบาลลานสกา</v>
          </cell>
        </row>
        <row r="9823">
          <cell r="A9823" t="str">
            <v>โรงพยาบาลหัวไทร</v>
          </cell>
        </row>
        <row r="9824">
          <cell r="A9824" t="str">
            <v>โรงพยาบาลเฉลิมพระเกียรติ</v>
          </cell>
        </row>
        <row r="9825">
          <cell r="A9825" t="str">
            <v>โรงพยาบาลถ้ำพรรณรา</v>
          </cell>
        </row>
        <row r="9826">
          <cell r="A9826" t="str">
            <v>โรงพยาบาลนบพิตำ</v>
          </cell>
        </row>
        <row r="9827">
          <cell r="A9827" t="str">
            <v>โรงพยาบาลพระพรหม</v>
          </cell>
        </row>
        <row r="9828">
          <cell r="A9828" t="str">
            <v>โรงพยาบาลพ่อท่านคล้ายวาจาสิทธิ์</v>
          </cell>
        </row>
        <row r="9829">
          <cell r="A9829" t="str">
            <v>โรงพยาบาลพังงา</v>
          </cell>
        </row>
        <row r="9830">
          <cell r="A9830" t="str">
            <v>โรงพยาบาลตะกั่วป่า</v>
          </cell>
        </row>
        <row r="9831">
          <cell r="A9831" t="str">
            <v>โรงพยาบาลกะปงชัยพัฒน์</v>
          </cell>
        </row>
        <row r="9832">
          <cell r="A9832" t="str">
            <v>โรงพยาบาลเกาะยาวชัยพัฒน์</v>
          </cell>
        </row>
        <row r="9833">
          <cell r="A9833" t="str">
            <v>โรงพยาบาลคุระบุรีชัยพัฒน์</v>
          </cell>
        </row>
        <row r="9834">
          <cell r="A9834" t="str">
            <v>โรงพยาบาลตะกั่วทุ่ง</v>
          </cell>
        </row>
        <row r="9835">
          <cell r="A9835" t="str">
            <v>โรงพยาบาลทับปุด</v>
          </cell>
        </row>
        <row r="9836">
          <cell r="A9836" t="str">
            <v>โรงพยาบาลท้ายเหมืองชัยพัฒน์</v>
          </cell>
        </row>
        <row r="9837">
          <cell r="A9837" t="str">
            <v>โรงพยาบาลบางไทร</v>
          </cell>
        </row>
        <row r="9838">
          <cell r="A9838" t="str">
            <v>โรงพยาบาลวชิระภูเก็ต</v>
          </cell>
        </row>
        <row r="9839">
          <cell r="A9839" t="str">
            <v>โรงพยาบาลป่าตอง</v>
          </cell>
        </row>
        <row r="9840">
          <cell r="A9840" t="str">
            <v>โรงพยาบาลถลาง</v>
          </cell>
        </row>
        <row r="9841">
          <cell r="A9841" t="str">
            <v>โรงพยาบาลฉลอง</v>
          </cell>
        </row>
        <row r="9842">
          <cell r="A9842" t="str">
            <v>โรงพยาบาลระนอง</v>
          </cell>
        </row>
        <row r="9843">
          <cell r="A9843" t="str">
            <v>โรงพยาบาลกระบุรี</v>
          </cell>
        </row>
        <row r="9844">
          <cell r="A9844" t="str">
            <v>โรงพยาบาลกะเปอร์</v>
          </cell>
        </row>
        <row r="9845">
          <cell r="A9845" t="str">
            <v>โรงพยาบาลละอุ่น</v>
          </cell>
        </row>
        <row r="9846">
          <cell r="A9846" t="str">
            <v>โรงพยาบาลสุขสำราญ</v>
          </cell>
        </row>
        <row r="9847">
          <cell r="A9847" t="str">
            <v>โรงพยาบาลสุราษฎร์ธานี</v>
          </cell>
        </row>
        <row r="9848">
          <cell r="A9848" t="str">
            <v>โรงพยาบาลเกาะสมุย</v>
          </cell>
        </row>
        <row r="9849">
          <cell r="A9849" t="str">
            <v>โรงพยาบาลกาญจนดิษฐ์</v>
          </cell>
        </row>
        <row r="9850">
          <cell r="A9850" t="str">
            <v>โรงพยาบาลไชยา</v>
          </cell>
        </row>
        <row r="9851">
          <cell r="A9851" t="str">
            <v>โรงพยาบาลท่าโรงช้าง</v>
          </cell>
        </row>
        <row r="9852">
          <cell r="A9852" t="str">
            <v>โรงพยาบาลบ้านนาสาร</v>
          </cell>
        </row>
        <row r="9853">
          <cell r="A9853" t="str">
            <v>โรงพยาบาลสมเด็จพระยุพราชเวียงสระ</v>
          </cell>
        </row>
        <row r="9854">
          <cell r="A9854" t="str">
            <v>โรงพยาบาลเกาะพงัน</v>
          </cell>
        </row>
        <row r="9855">
          <cell r="A9855" t="str">
            <v>โรงพยาบาลคีรีรัฐนิคม</v>
          </cell>
        </row>
        <row r="9856">
          <cell r="A9856" t="str">
            <v>โรงพยาบาลเคียนซา</v>
          </cell>
        </row>
        <row r="9857">
          <cell r="A9857" t="str">
            <v>โรงพยาบาลชัยบุรี</v>
          </cell>
        </row>
        <row r="9858">
          <cell r="A9858" t="str">
            <v>โรงพยาบาลดอนสัก</v>
          </cell>
        </row>
        <row r="9859">
          <cell r="A9859" t="str">
            <v>โรงพยาบาลท่าฉาง</v>
          </cell>
        </row>
        <row r="9860">
          <cell r="A9860" t="str">
            <v>โรงพยาบาลท่าชนะ</v>
          </cell>
        </row>
        <row r="9861">
          <cell r="A9861" t="str">
            <v>โรงพยาบาลบ้านนาเดิม</v>
          </cell>
        </row>
        <row r="9862">
          <cell r="A9862" t="str">
            <v>โรงพยาบาลพนม</v>
          </cell>
        </row>
        <row r="9863">
          <cell r="A9863" t="str">
            <v>โรงพยาบาลพระแสง</v>
          </cell>
        </row>
        <row r="9864">
          <cell r="A9864" t="str">
            <v>โรงพยาบาลพุนพิน</v>
          </cell>
        </row>
        <row r="9865">
          <cell r="A9865" t="str">
            <v>โรงพยาบาลวิภาวดี</v>
          </cell>
        </row>
        <row r="9866">
          <cell r="A9866" t="str">
            <v>โรงพยาบาลเกาะเต่า</v>
          </cell>
        </row>
        <row r="9867">
          <cell r="A9867" t="str">
            <v>โรงพยาบาลบ้านตาขุน</v>
          </cell>
        </row>
        <row r="9868">
          <cell r="A9868" t="str">
            <v>โรงพยาบาลส่งเสริมสุขภาพตำบลบ้านกลาง</v>
          </cell>
        </row>
        <row r="9869">
          <cell r="A9869" t="str">
            <v>โรงพยาบาลส่งเสริมสุขภาพตำบลบ้านกอตง</v>
          </cell>
        </row>
        <row r="9870">
          <cell r="A9870" t="str">
            <v>โรงพยาบาลส่งเสริมสุขภาพตำบลบ้านเกาะกลาง</v>
          </cell>
        </row>
        <row r="9871">
          <cell r="A9871" t="str">
            <v>โรงพยาบาลส่งเสริมสุขภาพตำบลบ้านเกาะจำ</v>
          </cell>
        </row>
        <row r="9872">
          <cell r="A9872" t="str">
            <v>โรงพยาบาลส่งเสริมสุขภาพตำบลบ้านเกาะศรีบอยา</v>
          </cell>
        </row>
        <row r="9873">
          <cell r="A9873" t="str">
            <v>โรงพยาบาลส่งเสริมสุขภาพตำบลบ้านเขาแก้ว</v>
          </cell>
        </row>
        <row r="9874">
          <cell r="A9874" t="str">
            <v>โรงพยาบาลส่งเสริมสุขภาพตำบลบ้านเขาดิน</v>
          </cell>
        </row>
        <row r="9875">
          <cell r="A9875" t="str">
            <v>โรงพยาบาลส่งเสริมสุขภาพตำบลบ้านเขาต่อ</v>
          </cell>
        </row>
        <row r="9876">
          <cell r="A9876" t="str">
            <v>โรงพยาบาลส่งเสริมสุขภาพตำบลบ้านเขาล่อม</v>
          </cell>
        </row>
        <row r="9877">
          <cell r="A9877" t="str">
            <v>โรงพยาบาลส่งเสริมสุขภาพตำบลบ้านเขาไว้ข้าว</v>
          </cell>
        </row>
        <row r="9878">
          <cell r="A9878" t="str">
            <v>โรงพยาบาลส่งเสริมสุขภาพตำบลบ้านคลองขนาน</v>
          </cell>
        </row>
        <row r="9879">
          <cell r="A9879" t="str">
            <v>โรงพยาบาลส่งเสริมสุขภาพตำบลบ้านคลองชะมวง</v>
          </cell>
        </row>
        <row r="9880">
          <cell r="A9880" t="str">
            <v>โรงพยาบาลส่งเสริมสุขภาพตำบลบ้านคลองโตนด</v>
          </cell>
        </row>
        <row r="9881">
          <cell r="A9881" t="str">
            <v>โรงพยาบาลส่งเสริมสุขภาพตำบลบ้านคลองโตบ</v>
          </cell>
        </row>
        <row r="9882">
          <cell r="A9882" t="str">
            <v>โรงพยาบาลส่งเสริมสุขภาพตำบลบ้านคลองปัญญา</v>
          </cell>
        </row>
        <row r="9883">
          <cell r="A9883" t="str">
            <v>โรงพยาบาลส่งเสริมสุขภาพตำบลบ้านคลองม่วง</v>
          </cell>
        </row>
        <row r="9884">
          <cell r="A9884" t="str">
            <v>โรงพยาบาลส่งเสริมสุขภาพตำบลบ้านคลองยวน</v>
          </cell>
        </row>
        <row r="9885">
          <cell r="A9885" t="str">
            <v>โรงพยาบาลส่งเสริมสุขภาพตำบลบ้านคลองยา</v>
          </cell>
        </row>
        <row r="9886">
          <cell r="A9886" t="str">
            <v>โรงพยาบาลส่งเสริมสุขภาพตำบลบ้านคลองยาง</v>
          </cell>
        </row>
        <row r="9887">
          <cell r="A9887" t="str">
            <v>โรงพยาบาลส่งเสริมสุขภาพตำบลบ้านคลองเสียด</v>
          </cell>
        </row>
        <row r="9888">
          <cell r="A9888" t="str">
            <v>โรงพยาบาลส่งเสริมสุขภาพตำบลบ้านคลองใหญ่</v>
          </cell>
        </row>
        <row r="9889">
          <cell r="A9889" t="str">
            <v>โรงพยาบาลส่งเสริมสุขภาพตำบลบ้านควน</v>
          </cell>
        </row>
        <row r="9890">
          <cell r="A9890" t="str">
            <v>โรงพยาบาลส่งเสริมสุขภาพตำบลบ้านควนนกหว้า</v>
          </cell>
        </row>
        <row r="9891">
          <cell r="A9891" t="str">
            <v>โรงพยาบาลส่งเสริมสุขภาพตำบลบ้านโคกแซะ</v>
          </cell>
        </row>
        <row r="9892">
          <cell r="A9892" t="str">
            <v>โรงพยาบาลส่งเสริมสุขภาพตำบลบ้านโคกยาง</v>
          </cell>
        </row>
        <row r="9893">
          <cell r="A9893" t="str">
            <v>โรงพยาบาลส่งเสริมสุขภาพตำบลบ้านโคกหาร</v>
          </cell>
        </row>
        <row r="9894">
          <cell r="A9894" t="str">
            <v>โรงพยาบาลส่งเสริมสุขภาพตำบลบ้านช่องแบก</v>
          </cell>
        </row>
        <row r="9895">
          <cell r="A9895" t="str">
            <v>โรงพยาบาลส่งเสริมสุขภาพตำบลบ้านช่องพลี</v>
          </cell>
        </row>
        <row r="9896">
          <cell r="A9896" t="str">
            <v>โรงพยาบาลส่งเสริมสุขภาพตำบลบ้านตลิ่งชัน</v>
          </cell>
        </row>
        <row r="9897">
          <cell r="A9897" t="str">
            <v>โรงพยาบาลส่งเสริมสุขภาพตำบลบ้านตัวอย่าง</v>
          </cell>
        </row>
        <row r="9898">
          <cell r="A9898" t="str">
            <v>โรงพยาบาลส่งเสริมสุขภาพตำบลบ้านทรายขาว</v>
          </cell>
        </row>
        <row r="9899">
          <cell r="A9899" t="str">
            <v>โรงพยาบาลส่งเสริมสุขภาพตำบลบ้านทะเลหอย</v>
          </cell>
        </row>
        <row r="9900">
          <cell r="A9900" t="str">
            <v>โรงพยาบาลส่งเสริมสุขภาพตำบลบ้านทับปริก</v>
          </cell>
        </row>
        <row r="9901">
          <cell r="A9901" t="str">
            <v>โรงพยาบาลส่งเสริมสุขภาพตำบลบ้านทุ่ง</v>
          </cell>
        </row>
        <row r="9902">
          <cell r="A9902" t="str">
            <v>โรงพยาบาลส่งเสริมสุขภาพตำบลบ้านทุ่งครก</v>
          </cell>
        </row>
        <row r="9903">
          <cell r="A9903" t="str">
            <v>โรงพยาบาลส่งเสริมสุขภาพตำบลบ้านทุ่งประสาน</v>
          </cell>
        </row>
        <row r="9904">
          <cell r="A9904" t="str">
            <v>โรงพยาบาลส่งเสริมสุขภาพตำบลบ้านทุ่งล้อ</v>
          </cell>
        </row>
        <row r="9905">
          <cell r="A9905" t="str">
            <v>โรงพยาบาลส่งเสริมสุขภาพตำบลบ้านนา</v>
          </cell>
        </row>
        <row r="9906">
          <cell r="A9906" t="str">
            <v>โรงพยาบาลส่งเสริมสุขภาพตำบลบ้านนา</v>
          </cell>
        </row>
        <row r="9907">
          <cell r="A9907" t="str">
            <v>โรงพยาบาลส่งเสริมสุขภาพตำบลบ้านนาตีน</v>
          </cell>
        </row>
        <row r="9908">
          <cell r="A9908" t="str">
            <v>โรงพยาบาลส่งเสริมสุขภาพตำบลบ้านนาทุ่งกลาง</v>
          </cell>
        </row>
        <row r="9909">
          <cell r="A9909" t="str">
            <v>โรงพยาบาลส่งเสริมสุขภาพตำบลบ้านนาวง</v>
          </cell>
        </row>
        <row r="9910">
          <cell r="A9910" t="str">
            <v>โรงพยาบาลส่งเสริมสุขภาพตำบลบ้านนาเหนือ</v>
          </cell>
        </row>
        <row r="9911">
          <cell r="A9911" t="str">
            <v>โรงพยาบาลส่งเสริมสุขภาพตำบลบ้านน้ำจาน</v>
          </cell>
        </row>
        <row r="9912">
          <cell r="A9912" t="str">
            <v>โรงพยาบาลส่งเสริมสุขภาพตำบลบ้านในสระ</v>
          </cell>
        </row>
        <row r="9913">
          <cell r="A9913" t="str">
            <v>โรงพยาบาลส่งเสริมสุขภาพตำบลบ้านบางคราม</v>
          </cell>
        </row>
        <row r="9914">
          <cell r="A9914" t="str">
            <v>โรงพยาบาลส่งเสริมสุขภาพตำบลบ้านบางเจริญ</v>
          </cell>
        </row>
        <row r="9915">
          <cell r="A9915" t="str">
            <v>โรงพยาบาลส่งเสริมสุขภาพตำบลบ้านบางผึ้ง</v>
          </cell>
        </row>
        <row r="9916">
          <cell r="A9916" t="str">
            <v>โรงพยาบาลส่งเสริมสุขภาพตำบลบ้านบางเหรียง</v>
          </cell>
        </row>
        <row r="9917">
          <cell r="A9917" t="str">
            <v>โรงพยาบาลส่งเสริมสุขภาพตำบลบ้านบางเหลียว</v>
          </cell>
        </row>
        <row r="9918">
          <cell r="A9918" t="str">
            <v>โรงพยาบาลส่งเสริมสุขภาพตำบลบ้านบางเหียน</v>
          </cell>
        </row>
        <row r="9919">
          <cell r="A9919" t="str">
            <v>โรงพยาบาลส่งเสริมสุขภาพตำบลบ้านปากคลอง</v>
          </cell>
        </row>
        <row r="9920">
          <cell r="A9920" t="str">
            <v>โรงพยาบาลส่งเสริมสุขภาพตำบลบ้านพรุดินนา</v>
          </cell>
        </row>
        <row r="9921">
          <cell r="A9921" t="str">
            <v>โรงพยาบาลส่งเสริมสุขภาพตำบลบ้านพรุเตย</v>
          </cell>
        </row>
        <row r="9922">
          <cell r="A9922" t="str">
            <v>โรงพยาบาลส่งเสริมสุขภาพตำบลบ้านเพหลา</v>
          </cell>
        </row>
        <row r="9923">
          <cell r="A9923" t="str">
            <v>โรงพยาบาลส่งเสริมสุขภาพตำบลบ้านมะม่วงเอน</v>
          </cell>
        </row>
        <row r="9924">
          <cell r="A9924" t="str">
            <v>โรงพยาบาลส่งเสริมสุขภาพตำบลบ้านร่าปู</v>
          </cell>
        </row>
        <row r="9925">
          <cell r="A9925" t="str">
            <v>โรงพยาบาลส่งเสริมสุขภาพตำบลบ้านศาลาด่าน</v>
          </cell>
        </row>
        <row r="9926">
          <cell r="A9926" t="str">
            <v>โรงพยาบาลส่งเสริมสุขภาพตำบลบ้านสองแพรก</v>
          </cell>
        </row>
        <row r="9927">
          <cell r="A9927" t="str">
            <v>โรงพยาบาลส่งเสริมสุขภาพตำบลบ้านสะพานพน</v>
          </cell>
        </row>
        <row r="9928">
          <cell r="A9928" t="str">
            <v>โรงพยาบาลส่งเสริมสุขภาพตำบลบ้านเสม็ดจวน</v>
          </cell>
        </row>
        <row r="9929">
          <cell r="A9929" t="str">
            <v>โรงพยาบาลส่งเสริมสุขภาพตำบลบ้านไสไทย</v>
          </cell>
        </row>
        <row r="9930">
          <cell r="A9930" t="str">
            <v>โรงพยาบาลส่งเสริมสุขภาพตำบลบ้านหนองหลุมพอ</v>
          </cell>
        </row>
        <row r="9931">
          <cell r="A9931" t="str">
            <v>โรงพยาบาลส่งเสริมสุขภาพตำบลบ้านหน้าเขา</v>
          </cell>
        </row>
        <row r="9932">
          <cell r="A9932" t="str">
            <v>โรงพยาบาลส่งเสริมสุขภาพตำบลบ้านห้วยคราม</v>
          </cell>
        </row>
        <row r="9933">
          <cell r="A9933" t="str">
            <v>โรงพยาบาลส่งเสริมสุขภาพตำบลบ้านห้วยมัด</v>
          </cell>
        </row>
        <row r="9934">
          <cell r="A9934" t="str">
            <v>โรงพยาบาลส่งเสริมสุขภาพตำบลบ้านห้วยสาร</v>
          </cell>
        </row>
        <row r="9935">
          <cell r="A9935" t="str">
            <v>โรงพยาบาลส่งเสริมสุขภาพตำบลบ้านแหลมกรวด</v>
          </cell>
        </row>
        <row r="9936">
          <cell r="A9936" t="str">
            <v>โรงพยาบาลส่งเสริมสุขภาพตำบลบ้านแหลมสัก</v>
          </cell>
        </row>
        <row r="9937">
          <cell r="A9937" t="str">
            <v>โรงพยาบาลส่งเสริมสุขภาพตำบลบ้านอ่าวลึกน้อย</v>
          </cell>
        </row>
        <row r="9938">
          <cell r="A9938" t="str">
            <v>โรงพยาบาลส่งเสริมสุขภาพตำบลสบ้านในไร่</v>
          </cell>
        </row>
        <row r="9939">
          <cell r="A9939" t="str">
            <v>สถานีอนามัยเฉลิมพระเกียรติ 60 พรรษา นวมินทราชินี</v>
          </cell>
        </row>
        <row r="9940">
          <cell r="A9940" t="str">
            <v>โรงพยาบาลส่งเสริมสุขภาพตำบลขันเงิน</v>
          </cell>
        </row>
        <row r="9941">
          <cell r="A9941" t="str">
            <v>โรงพยาบาลส่งเสริมสุขภาพตำบลขุนกระทิง</v>
          </cell>
        </row>
        <row r="9942">
          <cell r="A9942" t="str">
            <v>โรงพยาบาลส่งเสริมสุขภาพตำบลเขาค่าย</v>
          </cell>
        </row>
        <row r="9943">
          <cell r="A9943" t="str">
            <v>โรงพยาบาลส่งเสริมสุขภาพตำบลเขาทะลุ</v>
          </cell>
        </row>
        <row r="9944">
          <cell r="A9944" t="str">
            <v>โรงพยาบาลส่งเสริมสุขภาพตำบลครน</v>
          </cell>
        </row>
        <row r="9945">
          <cell r="A9945" t="str">
            <v>โรงพยาบาลส่งเสริมสุขภาพตำบลคุริง</v>
          </cell>
        </row>
        <row r="9946">
          <cell r="A9946" t="str">
            <v>โรงพยาบาลส่งเสริมสุขภาพตำบลช่องไม้แก้ว</v>
          </cell>
        </row>
        <row r="9947">
          <cell r="A9947" t="str">
            <v>โรงพยาบาลส่งเสริมสุขภาพตำบลชุมโค</v>
          </cell>
        </row>
        <row r="9948">
          <cell r="A9948" t="str">
            <v>โรงพยาบาลส่งเสริมสุขภาพตำบลด่านสวี</v>
          </cell>
        </row>
        <row r="9949">
          <cell r="A9949" t="str">
            <v>โรงพยาบาลส่งเสริมสุขภาพตำบลตะโก</v>
          </cell>
        </row>
        <row r="9950">
          <cell r="A9950" t="str">
            <v>โรงพยาบาลส่งเสริมสุขภาพตำบลตากแดด</v>
          </cell>
        </row>
        <row r="9951">
          <cell r="A9951" t="str">
            <v>โรงพยาบาลส่งเสริมสุขภาพตำบลถ้ำสิงห์</v>
          </cell>
        </row>
        <row r="9952">
          <cell r="A9952" t="str">
            <v>โรงพยาบาลส่งเสริมสุขภาพตำบลทะเลทรัพย์</v>
          </cell>
        </row>
        <row r="9953">
          <cell r="A9953" t="str">
            <v>โรงพยาบาลส่งเสริมสุขภาพตำบลท่าข้าม</v>
          </cell>
        </row>
        <row r="9954">
          <cell r="A9954" t="str">
            <v>โรงพยาบาลส่งเสริมสุขภาพตำบลท่าแซะ</v>
          </cell>
        </row>
        <row r="9955">
          <cell r="A9955" t="str">
            <v>โรงพยาบาลส่งเสริมสุขภาพตำบลท่ามะพลา</v>
          </cell>
        </row>
        <row r="9956">
          <cell r="A9956" t="str">
            <v>โรงพยาบาลส่งเสริมสุขภาพตำบลท่ายาง</v>
          </cell>
        </row>
        <row r="9957">
          <cell r="A9957" t="str">
            <v>โรงพยาบาลส่งเสริมสุขภาพตำบลท่าหิน</v>
          </cell>
        </row>
        <row r="9958">
          <cell r="A9958" t="str">
            <v>โรงพยาบาลส่งเสริมสุขภาพตำบลทุ่งคา</v>
          </cell>
        </row>
        <row r="9959">
          <cell r="A9959" t="str">
            <v>โรงพยาบาลส่งเสริมสุขภาพตำบลทุ่งคาวัด</v>
          </cell>
        </row>
        <row r="9960">
          <cell r="A9960" t="str">
            <v>โรงพยาบาลส่งเสริมสุขภาพตำบลทุ่งระยะ</v>
          </cell>
        </row>
        <row r="9961">
          <cell r="A9961" t="str">
            <v>โรงพยาบาลส่งเสริมสุขภาพตำบลทุ่งหลวง</v>
          </cell>
        </row>
        <row r="9962">
          <cell r="A9962" t="str">
            <v>โรงพยาบาลส่งเสริมสุขภาพตำบลนากระตาม</v>
          </cell>
        </row>
        <row r="9963">
          <cell r="A9963" t="str">
            <v>โรงพยาบาลส่งเสริมสุขภาพตำบลนาขา</v>
          </cell>
        </row>
        <row r="9964">
          <cell r="A9964" t="str">
            <v>โรงพยาบาลส่งเสริมสุขภาพตำบลนาชะอัง</v>
          </cell>
        </row>
        <row r="9965">
          <cell r="A9965" t="str">
            <v>โรงพยาบาลส่งเสริมสุขภาพตำบลนาทุ่ง</v>
          </cell>
        </row>
        <row r="9966">
          <cell r="A9966" t="str">
            <v>โรงพยาบาลส่งเสริมสุขภาพตำบลนาพญา</v>
          </cell>
        </row>
        <row r="9967">
          <cell r="A9967" t="str">
            <v>โรงพยาบาลส่งเสริมสุขภาพตำบลนาสัก</v>
          </cell>
        </row>
        <row r="9968">
          <cell r="A9968" t="str">
            <v>โรงพยาบาลส่งเสริมสุขภาพตำบลบางน้ำจืด</v>
          </cell>
        </row>
        <row r="9969">
          <cell r="A9969" t="str">
            <v>โรงพยาบาลส่งเสริมสุขภาพตำบลบางมะพร้าว</v>
          </cell>
        </row>
        <row r="9970">
          <cell r="A9970" t="str">
            <v>โรงพยาบาลส่งเสริมสุขภาพตำบลบางลึก</v>
          </cell>
        </row>
        <row r="9971">
          <cell r="A9971" t="str">
            <v>โรงพยาบาลส่งเสริมสุขภาพตำบลบางหมาก</v>
          </cell>
        </row>
        <row r="9972">
          <cell r="A9972" t="str">
            <v>โรงพยาบาลส่งเสริมสุขภาพตำบลบ้านแก่งกระทั่ง</v>
          </cell>
        </row>
        <row r="9973">
          <cell r="A9973" t="str">
            <v>โรงพยาบาลส่งเสริมสุขภาพตำบลบ้านเขาชก</v>
          </cell>
        </row>
        <row r="9974">
          <cell r="A9974" t="str">
            <v>โรงพยาบาลส่งเสริมสุขภาพตำบลบ้านเขาดิน ต.นาพญา</v>
          </cell>
        </row>
        <row r="9975">
          <cell r="A9975" t="str">
            <v>โรงพยาบาลส่งเสริมสุขภาพตำบลบ้านคลองน้อย ตำบลทุ่งระยะ</v>
          </cell>
        </row>
        <row r="9976">
          <cell r="A9976" t="str">
            <v>โรงพยาบาลส่งเสริมสุขภาพตำบลบ้านคลองสง  ตำบลละแม</v>
          </cell>
        </row>
        <row r="9977">
          <cell r="A9977" t="str">
            <v>โรงพยาบาลส่งเสริมสุขภาพตำบลบ้านควน</v>
          </cell>
        </row>
        <row r="9978">
          <cell r="A9978" t="str">
            <v>โรงพยาบาลส่งเสริมสุขภาพตำบลบ้านควนผาสุก  ตำบลสวนแตง</v>
          </cell>
        </row>
        <row r="9979">
          <cell r="A9979" t="str">
            <v>โรงพยาบาลส่งเสริมสุขภาพตำบลบ้านควนสามัคคี</v>
          </cell>
        </row>
        <row r="9980">
          <cell r="A9980" t="str">
            <v>โรงพยาบาลส่งเสริมสุขภาพตำบลบ้านคอกม้า ตำบลบางสน</v>
          </cell>
        </row>
        <row r="9981">
          <cell r="A9981" t="str">
            <v>โรงพยาบาลส่งเสริมสุขภาพตำบลบ้านชุมทรัพย์</v>
          </cell>
        </row>
        <row r="9982">
          <cell r="A9982" t="str">
            <v>โรงพยาบาลส่งเสริมสุขภาพตำบลบ้านดอนทราย</v>
          </cell>
        </row>
        <row r="9983">
          <cell r="A9983" t="str">
            <v>โรงพยาบาลส่งเสริมสุขภาพตำบลบ้านดอนรักษ์ ต.บางลึก</v>
          </cell>
        </row>
        <row r="9984">
          <cell r="A9984" t="str">
            <v>โรงพยาบาลส่งเสริมสุขภาพตำบลบ้านถ้ำธง</v>
          </cell>
        </row>
        <row r="9985">
          <cell r="A9985" t="str">
            <v>โรงพยาบาลส่งเสริมสุขภาพตำบลบ้านทรายแก้ว ตำบลเขาไชยราช</v>
          </cell>
        </row>
        <row r="9986">
          <cell r="A9986" t="str">
            <v>โรงพยาบาลส่งเสริมสุขภาพตำบลบ้านทับช้าง</v>
          </cell>
        </row>
        <row r="9987">
          <cell r="A9987" t="str">
            <v>โรงพยาบาลส่งเสริมสุขภาพตำบลบ้านทับใหม่ ตำบลทุ่งคาวัด</v>
          </cell>
        </row>
        <row r="9988">
          <cell r="A9988" t="str">
            <v>โรงพยาบาลส่งเสริมสุขภาพตำบลบ้านท่าไม้ลาย</v>
          </cell>
        </row>
        <row r="9989">
          <cell r="A9989" t="str">
            <v>โรงพยาบาลส่งเสริมสุขภาพตำบลบ้านไทยพัฒนา</v>
          </cell>
        </row>
        <row r="9990">
          <cell r="A9990" t="str">
            <v>โรงพยาบาลส่งเสริมสุขภาพตำบลบ้านธรรมเจริญ ตำบลสลุย</v>
          </cell>
        </row>
        <row r="9991">
          <cell r="A9991" t="str">
            <v>โรงพยาบาลส่งเสริมสุขภาพตำบลบ้านนา</v>
          </cell>
        </row>
        <row r="9992">
          <cell r="A9992" t="str">
            <v>โรงพยาบาลส่งเสริมสุขภาพตำบลบ้านน้ำฉา</v>
          </cell>
        </row>
        <row r="9993">
          <cell r="A9993" t="str">
            <v>โรงพยาบาลส่งเสริมสุขภาพตำบลบ้านในกริม</v>
          </cell>
        </row>
        <row r="9994">
          <cell r="A9994" t="str">
            <v>โรงพยาบาลส่งเสริมสุขภาพตำบลบ้านในโหมง ตำบลพระรักษ์</v>
          </cell>
        </row>
        <row r="9995">
          <cell r="A9995" t="str">
            <v>โรงพยาบาลส่งเสริมสุขภาพตำบลบ้านบางจาก</v>
          </cell>
        </row>
        <row r="9996">
          <cell r="A9996" t="str">
            <v>โรงพยาบาลส่งเสริมสุขภาพตำบลบ้านบางแหวน</v>
          </cell>
        </row>
        <row r="9997">
          <cell r="A9997" t="str">
            <v>โรงพยาบาลส่งเสริมสุขภาพตำบลบ้านปากด่าน</v>
          </cell>
        </row>
        <row r="9998">
          <cell r="A9998" t="str">
            <v>โรงพยาบาลส่งเสริมสุขภาพตำบลบ้านพรุตะเคียน</v>
          </cell>
        </row>
        <row r="9999">
          <cell r="A9999" t="str">
            <v>โรงพยาบาลส่งเสริมสุขภาพตำบลบ้านพรุใหญ่ ตำบลสะพลี</v>
          </cell>
        </row>
        <row r="10000">
          <cell r="A10000" t="str">
            <v>โรงพยาบาลส่งเสริมสุขภาพตำบลบ้านพละ ตำบลเขาไชยราช</v>
          </cell>
        </row>
        <row r="10001">
          <cell r="A10001" t="str">
            <v>โรงพยาบาลส่งเสริมสุขภาพตำบลบ้านพันวาล</v>
          </cell>
        </row>
        <row r="10002">
          <cell r="A10002" t="str">
            <v>โรงพยาบาลส่งเสริมสุขภาพตำบลบ้านร้านตัดผม ต.สองพี่น้อง</v>
          </cell>
        </row>
        <row r="10003">
          <cell r="A10003" t="str">
            <v>โรงพยาบาลส่งเสริมสุขภาพตำบลบ้านราษฎร์บำรุง  บางมะพร้าว</v>
          </cell>
        </row>
        <row r="10004">
          <cell r="A10004" t="str">
            <v>โรงพยาบาลส่งเสริมสุขภาพตำบลบ้านลานทอง</v>
          </cell>
        </row>
        <row r="10005">
          <cell r="A10005" t="str">
            <v>โรงพยาบาลส่งเสริมสุขภาพตำบลบ้านวังลุ่ม ตำบลรับร่อ</v>
          </cell>
        </row>
        <row r="10006">
          <cell r="A10006" t="str">
            <v>โรงพยาบาลส่งเสริมสุขภาพตำบลบ้านสามแยกจำปา  ตำบลตะโก</v>
          </cell>
        </row>
        <row r="10007">
          <cell r="A10007" t="str">
            <v>โรงพยาบาลส่งเสริมสุขภาพตำบลบ้านหลังเขายาว ตำบลวิสัยเหนือ</v>
          </cell>
        </row>
        <row r="10008">
          <cell r="A10008" t="str">
            <v>โรงพยาบาลส่งเสริมสุขภาพตำบลบ้านห้วยทรายขาว ตำบลสองพี่น้อง</v>
          </cell>
        </row>
        <row r="10009">
          <cell r="A10009" t="str">
            <v>โรงพยาบาลส่งเสริมสุขภาพตำบลบ้านห้วยเหมือง  ตำบลนาขา</v>
          </cell>
        </row>
        <row r="10010">
          <cell r="A10010" t="str">
            <v>โรงพยาบาลส่งเสริมสุขภาพตำบลบ้านอ่าวมะม่วง</v>
          </cell>
        </row>
        <row r="10011">
          <cell r="A10011" t="str">
            <v>โรงพยาบาลส่งเสริมสุขภาพตำบลปังหวาน</v>
          </cell>
        </row>
        <row r="10012">
          <cell r="A10012" t="str">
            <v>โรงพยาบาลส่งเสริมสุขภาพตำบลปากคลอง</v>
          </cell>
        </row>
        <row r="10013">
          <cell r="A10013" t="str">
            <v>โรงพยาบาลส่งเสริมสุขภาพตำบลปากตะโก</v>
          </cell>
        </row>
        <row r="10014">
          <cell r="A10014" t="str">
            <v>โรงพยาบาลส่งเสริมสุขภาพตำบลปากทรง</v>
          </cell>
        </row>
        <row r="10015">
          <cell r="A10015" t="str">
            <v>โรงพยาบาลส่งเสริมสุขภาพตำบลปากแพรก</v>
          </cell>
        </row>
        <row r="10016">
          <cell r="A10016" t="str">
            <v>โรงพยาบาลส่งเสริมสุขภาพตำบลพระรักษ์  พระรักษ์</v>
          </cell>
        </row>
        <row r="10017">
          <cell r="A10017" t="str">
            <v>โรงพยาบาลส่งเสริมสุขภาพตำบลพ้อแดง</v>
          </cell>
        </row>
        <row r="10018">
          <cell r="A10018" t="str">
            <v>โรงพยาบาลส่งเสริมสุขภาพตำบลรับร่อ</v>
          </cell>
        </row>
        <row r="10019">
          <cell r="A10019" t="str">
            <v>โรงพยาบาลส่งเสริมสุขภาพตำบลวังไผ่</v>
          </cell>
        </row>
        <row r="10020">
          <cell r="A10020" t="str">
            <v>โรงพยาบาลส่งเสริมสุขภาพตำบลวังใหม่</v>
          </cell>
        </row>
        <row r="10021">
          <cell r="A10021" t="str">
            <v>โรงพยาบาลส่งเสริมสุขภาพตำบลวิสัยใต้</v>
          </cell>
        </row>
        <row r="10022">
          <cell r="A10022" t="str">
            <v>โรงพยาบาลส่งเสริมสุขภาพตำบลวิสัยเหนือ</v>
          </cell>
        </row>
        <row r="10023">
          <cell r="A10023" t="str">
            <v>โรงพยาบาลส่งเสริมสุขภาพตำบลสลุย</v>
          </cell>
        </row>
        <row r="10024">
          <cell r="A10024" t="str">
            <v>โรงพยาบาลส่งเสริมสุขภาพตำบลสวนแตง</v>
          </cell>
        </row>
        <row r="10025">
          <cell r="A10025" t="str">
            <v>โรงพยาบาลส่งเสริมสุขภาพตำบลสวี</v>
          </cell>
        </row>
        <row r="10026">
          <cell r="A10026" t="str">
            <v>โรงพยาบาลส่งเสริมสุขภาพตำบลสหกรณ์นิคมท่าแซะ</v>
          </cell>
        </row>
        <row r="10027">
          <cell r="A10027" t="str">
            <v>โรงพยาบาลส่งเสริมสุขภาพตำบลสะพลี</v>
          </cell>
        </row>
        <row r="10028">
          <cell r="A10028" t="str">
            <v>โรงพยาบาลส่งเสริมสุขภาพตำบลหงษ์เจริญ</v>
          </cell>
        </row>
        <row r="10029">
          <cell r="A10029" t="str">
            <v>โรงพยาบาลส่งเสริมสุขภาพตำบลหาดทรายรี</v>
          </cell>
        </row>
        <row r="10030">
          <cell r="A10030" t="str">
            <v>โรงพยาบาลส่งเสริมสุขภาพตำบลหาดพันไกร</v>
          </cell>
        </row>
        <row r="10031">
          <cell r="A10031" t="str">
            <v>โรงพยาบาลส่งเสริมสุขภาพตำบลหินแก้ว</v>
          </cell>
        </row>
        <row r="10032">
          <cell r="A10032" t="str">
            <v>โรงพยาบาลส่งเสริมสุขภาพตำบลแหลมทราย</v>
          </cell>
        </row>
        <row r="10033">
          <cell r="A10033" t="str">
            <v>สถานีอนามัยเฉลิมพระเกียรติ 60 พรรษา นวมินทราชินี</v>
          </cell>
        </row>
        <row r="10034">
          <cell r="A10034" t="str">
            <v>โรงพยาบาลส่งเสริมสุขภาพตำบลกะปาง</v>
          </cell>
        </row>
        <row r="10035">
          <cell r="A10035" t="str">
            <v>โรงพยาบาลส่งเสริมสุขภาพตำบลการะเกด</v>
          </cell>
        </row>
        <row r="10036">
          <cell r="A10036" t="str">
            <v>โรงพยาบาลส่งเสริมสุขภาพตำบลเกาะเพชร</v>
          </cell>
        </row>
        <row r="10037">
          <cell r="A10037" t="str">
            <v>โรงพยาบาลส่งเสริมสุขภาพตำบลเขาพังไกร</v>
          </cell>
        </row>
        <row r="10038">
          <cell r="A10038" t="str">
            <v>โรงพยาบาลส่งเสริมสุขภาพตำบลควนกรด</v>
          </cell>
        </row>
        <row r="10039">
          <cell r="A10039" t="str">
            <v>โรงพยาบาลส่งเสริมสุขภาพตำบลควนเก</v>
          </cell>
        </row>
        <row r="10040">
          <cell r="A10040" t="str">
            <v>โรงพยาบาลส่งเสริมสุขภาพตำบลควนชะลิก</v>
          </cell>
        </row>
        <row r="10041">
          <cell r="A10041" t="str">
            <v>โรงพยาบาลส่งเสริมสุขภาพตำบลควนหนองหงษ์</v>
          </cell>
        </row>
        <row r="10042">
          <cell r="A10042" t="str">
            <v>โรงพยาบาลส่งเสริมสุขภาพตำบลชุมชนสาธิตวลัยลักษณ์พัฒนา  ตำบลไทยบุรี</v>
          </cell>
        </row>
        <row r="10043">
          <cell r="A10043" t="str">
            <v>โรงพยาบาลส่งเสริมสุขภาพตำบลดอนตรอ</v>
          </cell>
        </row>
        <row r="10044">
          <cell r="A10044" t="str">
            <v>โรงพยาบาลส่งเสริมสุขภาพตำบลถ้ำใหญ่  ต.ถ้ำใหญ่</v>
          </cell>
        </row>
        <row r="10045">
          <cell r="A10045" t="str">
            <v>โรงพยาบาลส่งเสริมสุขภาพตำบลท่าขนาน</v>
          </cell>
        </row>
        <row r="10046">
          <cell r="A10046" t="str">
            <v>โรงพยาบาลส่งเสริมสุขภาพตำบลทุ่งใหญ่</v>
          </cell>
        </row>
        <row r="10047">
          <cell r="A10047" t="str">
            <v>โรงพยาบาลส่งเสริมสุขภาพตำบลเทพราช</v>
          </cell>
        </row>
        <row r="10048">
          <cell r="A10048" t="str">
            <v>โรงพยาบาลส่งเสริมสุขภาพตำบลบางนบ</v>
          </cell>
        </row>
        <row r="10049">
          <cell r="A10049" t="str">
            <v>โรงพยาบาลส่งเสริมสุขภาพตำบลบ้านกลอง ตำบลควนพัง</v>
          </cell>
        </row>
        <row r="10050">
          <cell r="A10050" t="str">
            <v>โรงพยาบาลส่งเสริมสุขภาพตำบลบ้านกลาง</v>
          </cell>
        </row>
        <row r="10051">
          <cell r="A10051" t="str">
            <v>โรงพยาบาลส่งเสริมสุขภาพตำบลบ้านกองเสา ตำบลนาบอน</v>
          </cell>
        </row>
        <row r="10052">
          <cell r="A10052" t="str">
            <v>โรงพยาบาลส่งเสริมสุขภาพตำบลบ้านกะทูนเหนือ ตำบลกะทูน</v>
          </cell>
        </row>
        <row r="10053">
          <cell r="A10053" t="str">
            <v>โรงพยาบาลส่งเสริมสุขภาพตำบลบ้านกะเปียด ตำบลกะเปียด</v>
          </cell>
        </row>
        <row r="10054">
          <cell r="A10054" t="str">
            <v>โรงพยาบาลส่งเสริมสุขภาพตำบลบ้านก้างปลา  ตำบลที่วัง</v>
          </cell>
        </row>
        <row r="10055">
          <cell r="A10055" t="str">
            <v>โรงพยาบาลส่งเสริมสุขภาพตำบลบ้านกาโห่เหนือ ตำบลนาหมอบุญ</v>
          </cell>
        </row>
        <row r="10056">
          <cell r="A10056" t="str">
            <v>โรงพยาบาลส่งเสริมสุขภาพตำบลบ้านเกล็ดแรด ตำบลสี่ขีด</v>
          </cell>
        </row>
        <row r="10057">
          <cell r="A10057" t="str">
            <v>โรงพยาบาลส่งเสริมสุขภาพตำบลบ้านเกาะขวัญ ตำบลดุสิต</v>
          </cell>
        </row>
        <row r="10058">
          <cell r="A10058" t="str">
            <v>โรงพยาบาลส่งเสริมสุขภาพตำบลบ้านเกาะจาก ตำบลป่าระกำ</v>
          </cell>
        </row>
        <row r="10059">
          <cell r="A10059" t="str">
            <v>โรงพยาบาลส่งเสริมสุขภาพตำบลบ้านเกาะทัง ตำบลท่าพญา</v>
          </cell>
        </row>
        <row r="10060">
          <cell r="A10060" t="str">
            <v>โรงพยาบาลส่งเสริมสุขภาพตำบลบ้านแก้วแสน ตำบลแก้วแสน</v>
          </cell>
        </row>
        <row r="10061">
          <cell r="A10061" t="str">
            <v>โรงพยาบาลส่งเสริมสุขภาพตำบลบ้านขนาบนาก ตำบลขนาบนาก</v>
          </cell>
        </row>
        <row r="10062">
          <cell r="A10062" t="str">
            <v>โรงพยาบาลส่งเสริมสุขภาพตำบลบ้านขอนหาด ตำบลขอนหาด</v>
          </cell>
        </row>
        <row r="10063">
          <cell r="A10063" t="str">
            <v>โรงพยาบาลส่งเสริมสุขภาพตำบลบ้านขุนพัง ตำบลหินตก</v>
          </cell>
        </row>
        <row r="10064">
          <cell r="A10064" t="str">
            <v>โรงพยาบาลส่งเสริมสุขภาพตำบลบ้านเขาฝ้าย ตำบลทุ่งใส</v>
          </cell>
        </row>
        <row r="10065">
          <cell r="A10065" t="str">
            <v>โรงพยาบาลส่งเสริมสุขภาพตำบลบ้านเขาพระทอง ตำบลเขาพระทอง</v>
          </cell>
        </row>
        <row r="10066">
          <cell r="A10066" t="str">
            <v>โรงพยาบาลส่งเสริมสุขภาพตำบลบ้านเขาพระบาท เขาพระบาท</v>
          </cell>
        </row>
        <row r="10067">
          <cell r="A10067" t="str">
            <v>โรงพยาบาลส่งเสริมสุขภาพตำบลบ้านเขาโร ตำบลเขาโร</v>
          </cell>
        </row>
        <row r="10068">
          <cell r="A10068" t="str">
            <v>โรงพยาบาลส่งเสริมสุขภาพตำบลบ้านเขาลำปะ ตำบลท่าประจะ</v>
          </cell>
        </row>
        <row r="10069">
          <cell r="A10069" t="str">
            <v>โรงพยาบาลส่งเสริมสุขภาพตำบลบ้านเขาหัวช้าง ตำบลควนทอง</v>
          </cell>
        </row>
        <row r="10070">
          <cell r="A10070" t="str">
            <v>โรงพยาบาลส่งเสริมสุขภาพตำบลบ้านเขาใหญ่ ตำบลเขาน้อย</v>
          </cell>
        </row>
        <row r="10071">
          <cell r="A10071" t="str">
            <v>โรงพยาบาลส่งเสริมสุขภาพตำบลบ้านคงคาเลียบ ตำบลกุแหระ</v>
          </cell>
        </row>
        <row r="10072">
          <cell r="A10072" t="str">
            <v>โรงพยาบาลส่งเสริมสุขภาพตำบลบ้านคชธรรมราช ตำบลเสือหึง</v>
          </cell>
        </row>
        <row r="10073">
          <cell r="A10073" t="str">
            <v>โรงพยาบาลส่งเสริมสุขภาพตำบลบ้านคลองจัง ตำบลนาบอน</v>
          </cell>
        </row>
        <row r="10074">
          <cell r="A10074" t="str">
            <v>โรงพยาบาลส่งเสริมสุขภาพตำบลบ้านคลองตูก  ตำบลกะปาง</v>
          </cell>
        </row>
        <row r="10075">
          <cell r="A10075" t="str">
            <v>โรงพยาบาลส่งเสริมสุขภาพตำบลบ้านคลองเพรียง ตำบลบางรูป</v>
          </cell>
        </row>
        <row r="10076">
          <cell r="A10076" t="str">
            <v>โรงพยาบาลส่งเสริมสุขภาพตำบลบ้านคลองเสาเหนือ ตำบลบางขัน</v>
          </cell>
        </row>
        <row r="10077">
          <cell r="A10077" t="str">
            <v>โรงพยาบาลส่งเสริมสุขภาพตำบลบ้านควนกอ ตำบลถ้ำพรรณรา</v>
          </cell>
        </row>
        <row r="10078">
          <cell r="A10078" t="str">
            <v>โรงพยาบาลส่งเสริมสุขภาพตำบลบ้านควนเงิน ตำบลบ้านตูล</v>
          </cell>
        </row>
        <row r="10079">
          <cell r="A10079" t="str">
            <v>โรงพยาบาลส่งเสริมสุขภาพตำบลบ้านควนชิง  ตำบลเคร็ง</v>
          </cell>
        </row>
        <row r="10080">
          <cell r="A10080" t="str">
            <v>โรงพยาบาลส่งเสริมสุขภาพตำบลบ้านควนฝามี ตำบลกรุงหยัน</v>
          </cell>
        </row>
        <row r="10081">
          <cell r="A10081" t="str">
            <v>โรงพยาบาลส่งเสริมสุขภาพตำบลบ้านควนมุด ตำบลควนมุด</v>
          </cell>
        </row>
        <row r="10082">
          <cell r="A10082" t="str">
            <v>โรงพยาบาลส่งเสริมสุขภาพตำบลบ้านควนแร  นาไม้ไผ่</v>
          </cell>
        </row>
        <row r="10083">
          <cell r="A10083" t="str">
            <v>โรงพยาบาลส่งเสริมสุขภาพตำบลบ้านควนสมบูรณ์  ท่าประจะ</v>
          </cell>
        </row>
        <row r="10084">
          <cell r="A10084" t="str">
            <v>โรงพยาบาลส่งเสริมสุขภาพตำบลบ้านควนสวรรค์ ตำบลนาแว</v>
          </cell>
        </row>
        <row r="10085">
          <cell r="A10085" t="str">
            <v>โรงพยาบาลส่งเสริมสุขภาพตำบลบ้านควนส้าน ตำบลช้างกลาง</v>
          </cell>
        </row>
        <row r="10086">
          <cell r="A10086" t="str">
            <v>โรงพยาบาลส่งเสริมสุขภาพตำบลบ้านคอกช้าง ตำบลนาหลวงเสน</v>
          </cell>
        </row>
        <row r="10087">
          <cell r="A10087" t="str">
            <v>โรงพยาบาลส่งเสริมสุขภาพตำบลบ้านคีรีวง ตำบลกำโลน</v>
          </cell>
        </row>
        <row r="10088">
          <cell r="A10088" t="str">
            <v>โรงพยาบาลส่งเสริมสุขภาพตำบลบ้านคูใหม่ ตำบลดอนตะโก</v>
          </cell>
        </row>
        <row r="10089">
          <cell r="A10089" t="str">
            <v>โรงพยาบาลส่งเสริมสุขภาพตำบลบ้านเคี่ยมงาม ตำบลบ้านลำนาว</v>
          </cell>
        </row>
        <row r="10090">
          <cell r="A10090" t="str">
            <v>โรงพยาบาลส่งเสริมสุขภาพตำบลบ้านโคกกระถิน ตำบลเชียรเขา</v>
          </cell>
        </row>
        <row r="10091">
          <cell r="A10091" t="str">
            <v>โรงพยาบาลส่งเสริมสุขภาพตำบลบ้านโคกข่อย  ตำบลปากนคร</v>
          </cell>
        </row>
        <row r="10092">
          <cell r="A10092" t="str">
            <v>โรงพยาบาลส่งเสริมสุขภาพตำบลบ้านโคกคราม ตำบลทางพูน</v>
          </cell>
        </row>
        <row r="10093">
          <cell r="A10093" t="str">
            <v>โรงพยาบาลส่งเสริมสุขภาพตำบลบ้านโคกทึง ตำบลท่างิ้ว</v>
          </cell>
        </row>
        <row r="10094">
          <cell r="A10094" t="str">
            <v>โรงพยาบาลส่งเสริมสุขภาพตำบลบ้านจอมพิบูลย์ ตำบลทุ่งปรัง</v>
          </cell>
        </row>
        <row r="10095">
          <cell r="A10095" t="str">
            <v>โรงพยาบาลส่งเสริมสุขภาพตำบลบ้านจันดี ตำบลช้างกลาง</v>
          </cell>
        </row>
        <row r="10096">
          <cell r="A10096" t="str">
            <v>โรงพยาบาลส่งเสริมสุขภาพตำบลบ้านจันพอ ตำบลดอนตะโก</v>
          </cell>
        </row>
        <row r="10097">
          <cell r="A10097" t="str">
            <v>โรงพยาบาลส่งเสริมสุขภาพตำบลบ้านจุฬาภรณ์พัฒนา</v>
          </cell>
        </row>
        <row r="10098">
          <cell r="A10098" t="str">
            <v>โรงพยาบาลส่งเสริมสุขภาพตำบลบ้านช่องขาด</v>
          </cell>
        </row>
        <row r="10099">
          <cell r="A10099" t="str">
            <v>โรงพยาบาลส่งเสริมสุขภาพตำบลบ้านชะอวด</v>
          </cell>
        </row>
        <row r="10100">
          <cell r="A10100" t="str">
            <v>โรงพยาบาลส่งเสริมสุขภาพตำบลบ้านช้าง ตำบลท่าเรือ</v>
          </cell>
        </row>
        <row r="10101">
          <cell r="A10101" t="str">
            <v>โรงพยาบาลส่งเสริมสุขภาพตำบลบ้านชายทะเล ตำบลปากพนังฝั่งตะวันออก</v>
          </cell>
        </row>
        <row r="10102">
          <cell r="A10102" t="str">
            <v>โรงพยาบาลส่งเสริมสุขภาพตำบลบ้านดอนคา ตำบลทอนหงส์</v>
          </cell>
        </row>
        <row r="10103">
          <cell r="A10103" t="str">
            <v>โรงพยาบาลส่งเสริมสุขภาพตำบลบ้านดอนแค ตำบลทรายขาว</v>
          </cell>
        </row>
        <row r="10104">
          <cell r="A10104" t="str">
            <v>โรงพยาบาลส่งเสริมสุขภาพตำบลบ้านดอนใคร ตำบลกลาย</v>
          </cell>
        </row>
        <row r="10105">
          <cell r="A10105" t="str">
            <v>โรงพยาบาลส่งเสริมสุขภาพตำบลบ้านดอนโตนด</v>
          </cell>
        </row>
        <row r="10106">
          <cell r="A10106" t="str">
            <v>โรงพยาบาลส่งเสริมสุขภาพตำบลบ้านต้นเลียบ  ตำบลโมคลาน</v>
          </cell>
        </row>
        <row r="10107">
          <cell r="A10107" t="str">
            <v>โรงพยาบาลส่งเสริมสุขภาพตำบลบ้านต้นเหรียง ตำบลเสาเภา</v>
          </cell>
        </row>
        <row r="10108">
          <cell r="A10108" t="str">
            <v>โรงพยาบาลส่งเสริมสุขภาพตำบลบ้านตรงบน ตำบลคลองกระบือ</v>
          </cell>
        </row>
        <row r="10109">
          <cell r="A10109" t="str">
            <v>โรงพยาบาลส่งเสริมสุขภาพตำบลบ้านตรอกแค  ตำบลขอนหาด</v>
          </cell>
        </row>
        <row r="10110">
          <cell r="A10110" t="str">
            <v>โรงพยาบาลส่งเสริมสุขภาพตำบลบ้านตลาดอาทิตย์ ตำบลกลาย</v>
          </cell>
        </row>
        <row r="10111">
          <cell r="A10111" t="str">
            <v>โรงพยาบาลส่งเสริมสุขภาพตำบลบ้านใต้ ตำบลนาหลวงเสน</v>
          </cell>
        </row>
        <row r="10112">
          <cell r="A10112" t="str">
            <v>โรงพยาบาลส่งเสริมสุขภาพตำบลบ้านถลุงทอง</v>
          </cell>
        </row>
        <row r="10113">
          <cell r="A10113" t="str">
            <v>โรงพยาบาลส่งเสริมสุขภาพตำบลบ้านทอนวังปราง  ตำบลละอาย</v>
          </cell>
        </row>
        <row r="10114">
          <cell r="A10114" t="str">
            <v>โรงพยาบาลส่งเสริมสุขภาพตำบลบ้านท่าควาย ตำบลฉลอง</v>
          </cell>
        </row>
        <row r="10115">
          <cell r="A10115" t="str">
            <v>โรงพยาบาลส่งเสริมสุขภาพตำบลบ้านทางข้าม  ตำบลหนองหงส์</v>
          </cell>
        </row>
        <row r="10116">
          <cell r="A10116" t="str">
            <v>โรงพยาบาลส่งเสริมสุขภาพตำบลบ้านท่างาม ตำบลท่างิ้ว</v>
          </cell>
        </row>
        <row r="10117">
          <cell r="A10117" t="str">
            <v>โรงพยาบาลส่งเสริมสุขภาพตำบลบ้านท่าจันทร์ ตำบลท้องเนียน</v>
          </cell>
        </row>
        <row r="10118">
          <cell r="A10118" t="str">
            <v>โรงพยาบาลส่งเสริมสุขภาพตำบลบ้านท่าช้าง ตำบลช้างซ้าย</v>
          </cell>
        </row>
        <row r="10119">
          <cell r="A10119" t="str">
            <v>โรงพยาบาลส่งเสริมสุขภาพตำบลบ้านท่าเตียน ตำบลแหลม</v>
          </cell>
        </row>
        <row r="10120">
          <cell r="A10120" t="str">
            <v>โรงพยาบาลส่งเสริมสุขภาพตำบลบ้านทานพอ ตำบลไม้เรียง</v>
          </cell>
        </row>
        <row r="10121">
          <cell r="A10121" t="str">
            <v>โรงพยาบาลส่งเสริมสุขภาพตำบลบ้านท่าน้อย ตำบลควนทอง</v>
          </cell>
        </row>
        <row r="10122">
          <cell r="A10122" t="str">
            <v>โรงพยาบาลส่งเสริมสุขภาพตำบลบ้านทาบทอง</v>
          </cell>
        </row>
        <row r="10123">
          <cell r="A10123" t="str">
            <v>โรงพยาบาลส่งเสริมสุขภาพตำบลบ้านท้ายทะเล ตำบลการะเกด</v>
          </cell>
        </row>
        <row r="10124">
          <cell r="A10124" t="str">
            <v>โรงพยาบาลส่งเสริมสุขภาพตำบลบ้านท่าหิน ตำบลเปลี่ยน</v>
          </cell>
        </row>
        <row r="10125">
          <cell r="A10125" t="str">
            <v>โรงพยาบาลส่งเสริมสุขภาพตำบลบ้านทำเนียบ ตำบลควนพัง</v>
          </cell>
        </row>
        <row r="10126">
          <cell r="A10126" t="str">
            <v>โรงพยาบาลส่งเสริมสุขภาพตำบลบ้านทุ่งควาย  ตำบลเขาโร</v>
          </cell>
        </row>
        <row r="10127">
          <cell r="A10127" t="str">
            <v>โรงพยาบาลส่งเสริมสุขภาพตำบลบ้านทุ่งชน ตำบลหัวตะพาน</v>
          </cell>
        </row>
        <row r="10128">
          <cell r="A10128" t="str">
            <v>โรงพยาบาลส่งเสริมสุขภาพตำบลบ้านทุ่งนาใหม่ ตำบลยางค้อม</v>
          </cell>
        </row>
        <row r="10129">
          <cell r="A10129" t="str">
            <v>โรงพยาบาลส่งเสริมสุขภาพตำบลบ้านทุ่งแย้ ตำบลโพธิ์เสด็จ</v>
          </cell>
        </row>
        <row r="10130">
          <cell r="A10130" t="str">
            <v>โรงพยาบาลส่งเสริมสุขภาพตำบลบ้านทุ่งส้าน ตำบลนาไม้ไผ่</v>
          </cell>
        </row>
        <row r="10131">
          <cell r="A10131" t="str">
            <v>โรงพยาบาลส่งเสริมสุขภาพตำบลบ้านทุ่งหล่อ ตำบลควนชุม</v>
          </cell>
        </row>
        <row r="10132">
          <cell r="A10132" t="str">
            <v>โรงพยาบาลส่งเสริมสุขภาพตำบลบ้านทุ่งโหนด  ตำบลนาเคียน</v>
          </cell>
        </row>
        <row r="10133">
          <cell r="A10133" t="str">
            <v>โรงพยาบาลส่งเสริมสุขภาพตำบลบ้านไทรห้อง ตำบลควนกรด</v>
          </cell>
        </row>
        <row r="10134">
          <cell r="A10134" t="str">
            <v>โรงพยาบาลส่งเสริมสุขภาพตำบลบ้านนบ</v>
          </cell>
        </row>
        <row r="10135">
          <cell r="A10135" t="str">
            <v>โรงพยาบาลส่งเสริมสุขภาพตำบลบ้านนาเขลียง ตำบลนาเขลียง</v>
          </cell>
        </row>
        <row r="10136">
          <cell r="A10136" t="str">
            <v>โรงพยาบาลส่งเสริมสุขภาพตำบลบ้านนางหลง ตำบลนางหลง</v>
          </cell>
        </row>
        <row r="10137">
          <cell r="A10137" t="str">
            <v>โรงพยาบาลส่งเสริมสุขภาพตำบลบ้านนาท้อน ต.ตลิ่งชัน</v>
          </cell>
        </row>
        <row r="10138">
          <cell r="A10138" t="str">
            <v>โรงพยาบาลส่งเสริมสุขภาพตำบลบ้านนาพุด ตำบลนาเหรง</v>
          </cell>
        </row>
        <row r="10139">
          <cell r="A10139" t="str">
            <v>โรงพยาบาลส่งเสริมสุขภาพตำบลบ้านนาแล ตำบลเสาเภา</v>
          </cell>
        </row>
        <row r="10140">
          <cell r="A10140" t="str">
            <v>โรงพยาบาลส่งเสริมสุขภาพตำบลบ้านนาวง ตำบลท่าชัก</v>
          </cell>
        </row>
        <row r="10141">
          <cell r="A10141" t="str">
            <v>โรงพยาบาลส่งเสริมสุขภาพตำบลบ้านนาสระ ตำบลท้ายสำเภา</v>
          </cell>
        </row>
        <row r="10142">
          <cell r="A10142" t="str">
            <v>โรงพยาบาลส่งเสริมสุขภาพตำบลบ้านนาสร้าง ตำบลอินคีรี</v>
          </cell>
        </row>
        <row r="10143">
          <cell r="A10143" t="str">
            <v>โรงพยาบาลส่งเสริมสุขภาพตำบลบ้านนาเส ตำบลนากะชะ</v>
          </cell>
        </row>
        <row r="10144">
          <cell r="A10144" t="str">
            <v>โรงพยาบาลส่งเสริมสุขภาพตำบลบ้านนาเสน ตำบลบ้านเกาะ</v>
          </cell>
        </row>
        <row r="10145">
          <cell r="A10145" t="str">
            <v>โรงพยาบาลส่งเสริมสุขภาพตำบลบ้านน้ำแคบ  ตำบลอินคีรี</v>
          </cell>
        </row>
        <row r="10146">
          <cell r="A10146" t="str">
            <v>โรงพยาบาลส่งเสริมสุขภาพตำบลบ้านน้ำฉา ตำบลเทพราช</v>
          </cell>
        </row>
        <row r="10147">
          <cell r="A10147" t="str">
            <v>โรงพยาบาลส่งเสริมสุขภาพตำบลบ้านน้ำตก  ตำบลน้ำตก</v>
          </cell>
        </row>
        <row r="10148">
          <cell r="A10148" t="str">
            <v>โรงพยาบาลส่งเสริมสุขภาพตำบลบ้านเนิน บ้านเนิน</v>
          </cell>
        </row>
        <row r="10149">
          <cell r="A10149" t="str">
            <v>โรงพยาบาลส่งเสริมสุขภาพตำบลบ้านเนินธัมมัง ตำบลแม่เจ้าอยู่หัว</v>
          </cell>
        </row>
        <row r="10150">
          <cell r="A10150" t="str">
            <v>โรงพยาบาลส่งเสริมสุขภาพตำบลบ้านในดอน ตำบลฉลอง</v>
          </cell>
        </row>
        <row r="10151">
          <cell r="A10151" t="str">
            <v>โรงพยาบาลส่งเสริมสุขภาพตำบลบ้านบนควน ตำบลนาโพธิ์</v>
          </cell>
        </row>
        <row r="10152">
          <cell r="A10152" t="str">
            <v>โรงพยาบาลส่งเสริมสุขภาพตำบลบ้านบนเนิน ปากพนังฝั่งตะวันตก</v>
          </cell>
        </row>
        <row r="10153">
          <cell r="A10153" t="str">
            <v>โรงพยาบาลส่งเสริมสุขภาพตำบลบ้านบนโพธิ์ วัดมะขาม</v>
          </cell>
        </row>
        <row r="10154">
          <cell r="A10154" t="str">
            <v>โรงพยาบาลส่งเสริมสุขภาพตำบลบ้านบ่อทราย ตำบลขุนทะเล</v>
          </cell>
        </row>
        <row r="10155">
          <cell r="A10155" t="str">
            <v>โรงพยาบาลส่งเสริมสุขภาพตำบลบ้านบ่อน้ำร้อน</v>
          </cell>
        </row>
        <row r="10156">
          <cell r="A10156" t="str">
            <v>โรงพยาบาลส่งเสริมสุขภาพตำบลบ้านบางกระบือ ตำบลท่าไร่</v>
          </cell>
        </row>
        <row r="10157">
          <cell r="A10157" t="str">
            <v>โรงพยาบาลส่งเสริมสุขภาพตำบลบ้านบางขลัง ตำบลบางตะพง</v>
          </cell>
        </row>
        <row r="10158">
          <cell r="A10158" t="str">
            <v>โรงพยาบาลส่งเสริมสุขภาพตำบลบ้านบางคู</v>
          </cell>
        </row>
        <row r="10159">
          <cell r="A10159" t="str">
            <v>โรงพยาบาลส่งเสริมสุขภาพตำบลบ้านบางจาก  ตำบลบางจาก</v>
          </cell>
        </row>
        <row r="10160">
          <cell r="A10160" t="str">
            <v>โรงพยาบาลส่งเสริมสุขภาพตำบลบ้านบางตะลุมพอ ตำบลขนาบนาก</v>
          </cell>
        </row>
        <row r="10161">
          <cell r="A10161" t="str">
            <v>โรงพยาบาลส่งเสริมสุขภาพตำบลบ้านบางไทร ตำบลบางศาลา</v>
          </cell>
        </row>
        <row r="10162">
          <cell r="A10162" t="str">
            <v>โรงพยาบาลส่งเสริมสุขภาพตำบลบ้านบางไทรนนท์ ตำบลบ้านใหม่</v>
          </cell>
        </row>
        <row r="10163">
          <cell r="A10163" t="str">
            <v>โรงพยาบาลส่งเสริมสุขภาพตำบลบ้านบางน้อง ตำบลหูล่อง</v>
          </cell>
        </row>
        <row r="10164">
          <cell r="A10164" t="str">
            <v>โรงพยาบาลส่งเสริมสุขภาพตำบลบ้านบางนาว ตำบลบางพระ</v>
          </cell>
        </row>
        <row r="10165">
          <cell r="A10165" t="str">
            <v>โรงพยาบาลส่งเสริมสุขภาพตำบลบ้านบางบูชา ตำบลเกาะทวด</v>
          </cell>
        </row>
        <row r="10166">
          <cell r="A10166" t="str">
            <v>โรงพยาบาลส่งเสริมสุขภาพตำบลบ้านบางมูลนาก ตำบลชะเมา</v>
          </cell>
        </row>
        <row r="10167">
          <cell r="A10167" t="str">
            <v>โรงพยาบาลส่งเสริมสุขภาพตำบลบ้านบางแรด ตำบลบ้านเพิง</v>
          </cell>
        </row>
        <row r="10168">
          <cell r="A10168" t="str">
            <v>โรงพยาบาลส่งเสริมสุขภาพตำบลบ้านบางศาลา ตำบลบางศาลา</v>
          </cell>
        </row>
        <row r="10169">
          <cell r="A10169" t="str">
            <v>โรงพยาบาลส่งเสริมสุขภาพตำบลบ้านบางสระ ตำบลคลองกระบือ</v>
          </cell>
        </row>
        <row r="10170">
          <cell r="A10170" t="str">
            <v>โรงพยาบาลส่งเสริมสุขภาพตำบลบ้านบางใหญ่  ตำบลบางจาก</v>
          </cell>
        </row>
        <row r="10171">
          <cell r="A10171" t="str">
            <v>โรงพยาบาลส่งเสริมสุขภาพตำบลบ้านประดู่หอม ตำบลท่าขึ้น</v>
          </cell>
        </row>
        <row r="10172">
          <cell r="A10172" t="str">
            <v>โรงพยาบาลส่งเสริมสุขภาพตำบลบ้านปลักปลา ตำบลตลิ่งชัน</v>
          </cell>
        </row>
        <row r="10173">
          <cell r="A10173" t="str">
            <v>โรงพยาบาลส่งเสริมสุขภาพตำบลบ้านปลายทราย ตำบลแหลมตะลุมพุก</v>
          </cell>
        </row>
        <row r="10174">
          <cell r="A10174" t="str">
            <v>โรงพยาบาลส่งเสริมสุขภาพตำบลบ้านปลายท่า  ตำบลนาทราย</v>
          </cell>
        </row>
        <row r="10175">
          <cell r="A10175" t="str">
            <v>โรงพยาบาลส่งเสริมสุขภาพตำบลบ้านปลายเส ตำบลคลองเส</v>
          </cell>
        </row>
        <row r="10176">
          <cell r="A10176" t="str">
            <v>โรงพยาบาลส่งเสริมสุขภาพตำบลบ้านปัง ตำบลควนชุม</v>
          </cell>
        </row>
        <row r="10177">
          <cell r="A10177" t="str">
            <v>โรงพยาบาลส่งเสริมสุขภาพตำบลบ้านปากจัง ตำบลกะทูน</v>
          </cell>
        </row>
        <row r="10178">
          <cell r="A10178" t="str">
            <v>โรงพยาบาลส่งเสริมสุขภาพตำบลบ้านปากนคร  ตำบลท่าไร่</v>
          </cell>
        </row>
        <row r="10179">
          <cell r="A10179" t="str">
            <v>โรงพยาบาลส่งเสริมสุขภาพตำบลบ้านปากน้ำ ตำบลฉวาง</v>
          </cell>
        </row>
        <row r="10180">
          <cell r="A10180" t="str">
            <v>โรงพยาบาลส่งเสริมสุขภาพตำบลบ้านปากพญา  ตำบลท่าชัก</v>
          </cell>
        </row>
        <row r="10181">
          <cell r="A10181" t="str">
            <v>โรงพยาบาลส่งเสริมสุขภาพตำบลบ้านปากแพรก ตำบลบางขัน</v>
          </cell>
        </row>
        <row r="10182">
          <cell r="A10182" t="str">
            <v>โรงพยาบาลส่งเสริมสุขภาพตำบลบ้านปากระแนะ  เขาพระ</v>
          </cell>
        </row>
        <row r="10183">
          <cell r="A10183" t="str">
            <v>โรงพยาบาลส่งเสริมสุขภาพตำบลบ้านป่ายาง  ตำบลท่างิ้ว</v>
          </cell>
        </row>
        <row r="10184">
          <cell r="A10184" t="str">
            <v>โรงพยาบาลส่งเสริมสุขภาพตำบลบ้านป่าหวาย ตำบลเชียรเขา</v>
          </cell>
        </row>
        <row r="10185">
          <cell r="A10185" t="str">
            <v>โรงพยาบาลส่งเสริมสุขภาพตำบลบ้านเปร็ต  ตำบลขนอม</v>
          </cell>
        </row>
        <row r="10186">
          <cell r="A10186" t="str">
            <v>โรงพยาบาลส่งเสริมสุขภาพตำบลบ้านเปลี่ยน ตำบลเปลี่ยน</v>
          </cell>
        </row>
        <row r="10187">
          <cell r="A10187" t="str">
            <v>โรงพยาบาลส่งเสริมสุขภาพตำบลบ้านเปียน ตำบลกรุงชิง</v>
          </cell>
        </row>
        <row r="10188">
          <cell r="A10188" t="str">
            <v>โรงพยาบาลส่งเสริมสุขภาพตำบลบ้านเปี๊ยะเนิน</v>
          </cell>
        </row>
        <row r="10189">
          <cell r="A10189" t="str">
            <v>โรงพยาบาลส่งเสริมสุขภาพตำบลบ้านพรรณราชลเขต ตำบลดุสิต</v>
          </cell>
        </row>
        <row r="10190">
          <cell r="A10190" t="str">
            <v>โรงพยาบาลส่งเสริมสุขภาพตำบลบ้านพรหมโลก  ตำบลพรหมโลก</v>
          </cell>
        </row>
        <row r="10191">
          <cell r="A10191" t="str">
            <v>โรงพยาบาลส่งเสริมสุขภาพตำบลบ้านพระพรหม ตำบลนาพรุ</v>
          </cell>
        </row>
        <row r="10192">
          <cell r="A10192" t="str">
            <v>โรงพยาบาลส่งเสริมสุขภาพตำบลบ้านพระเพรง ตำบลนาสาร</v>
          </cell>
        </row>
        <row r="10193">
          <cell r="A10193" t="str">
            <v>โรงพยาบาลส่งเสริมสุขภาพตำบลบ้านพรุกำ ตำบลลานสกา</v>
          </cell>
        </row>
        <row r="10194">
          <cell r="A10194" t="str">
            <v>โรงพยาบาลส่งเสริมสุขภาพตำบลบ้านพรุบัว ตำบลนางหลง</v>
          </cell>
        </row>
        <row r="10195">
          <cell r="A10195" t="str">
            <v>โรงพยาบาลส่งเสริมสุขภาพตำบลบ้านพังสิงห์ ตำบลท่าเรือ</v>
          </cell>
        </row>
        <row r="10196">
          <cell r="A10196" t="str">
            <v>โรงพยาบาลส่งเสริมสุขภาพตำบลบ้านพุดหง  ตำบลหินตก</v>
          </cell>
        </row>
        <row r="10197">
          <cell r="A10197" t="str">
            <v>โรงพยาบาลส่งเสริมสุขภาพตำบลบ้านแพรกกลางตำบลคลองเส</v>
          </cell>
        </row>
        <row r="10198">
          <cell r="A10198" t="str">
            <v>โรงพยาบาลส่งเสริมสุขภาพตำบลบ้านมะขามเรียง ตำบลปากแพรก</v>
          </cell>
        </row>
        <row r="10199">
          <cell r="A10199" t="str">
            <v>โรงพยาบาลส่งเสริมสุขภาพตำบลบ้านมะนาวหวาน  ตำบลช้างกลาง</v>
          </cell>
        </row>
        <row r="10200">
          <cell r="A10200" t="str">
            <v>โรงพยาบาลส่งเสริมสุขภาพตำบลบ้านมะปรางงาม ตำบลละอาย</v>
          </cell>
        </row>
        <row r="10201">
          <cell r="A10201" t="str">
            <v>โรงพยาบาลส่งเสริมสุขภาพตำบลบ้านมะม่วงทอง ตำบลท่าดี</v>
          </cell>
        </row>
        <row r="10202">
          <cell r="A10202" t="str">
            <v>โรงพยาบาลส่งเสริมสุขภาพตำบลบ้านมาบยอด ตำบลเขาพังไกร</v>
          </cell>
        </row>
        <row r="10203">
          <cell r="A10203" t="str">
            <v>โรงพยาบาลส่งเสริมสุขภาพตำบลบ้านโมคลาน  ตำบลโมคลาน</v>
          </cell>
        </row>
        <row r="10204">
          <cell r="A10204" t="str">
            <v>โรงพยาบาลส่งเสริมสุขภาพตำบลบ้านไม้แดง ตำบลท่าเรือ</v>
          </cell>
        </row>
        <row r="10205">
          <cell r="A10205" t="str">
            <v>โรงพยาบาลส่งเสริมสุขภาพตำบลบ้านไม้เรียง  ตำบลนาเรียง</v>
          </cell>
        </row>
        <row r="10206">
          <cell r="A10206" t="str">
            <v>โรงพยาบาลส่งเสริมสุขภาพตำบลบ้านไม้เสียบ ตำบลเกาะขันธ์</v>
          </cell>
        </row>
        <row r="10207">
          <cell r="A10207" t="str">
            <v>โรงพยาบาลส่งเสริมสุขภาพตำบลบ้านไม้หลา ตำบลหินตก</v>
          </cell>
        </row>
        <row r="10208">
          <cell r="A10208" t="str">
            <v>โรงพยาบาลส่งเสริมสุขภาพตำบลบ้านยวนแหล  ตำบลโพธิ์เสด็จ</v>
          </cell>
        </row>
        <row r="10209">
          <cell r="A10209" t="str">
            <v>โรงพยาบาลส่งเสริมสุขภาพตำบลบ้านย่านซื่อ  ตำบลกำแพงเซา</v>
          </cell>
        </row>
        <row r="10210">
          <cell r="A10210" t="str">
            <v>โรงพยาบาลส่งเสริมสุขภาพตำบลบ้านย่านยาว ตำบลกำโลน</v>
          </cell>
        </row>
        <row r="10211">
          <cell r="A10211" t="str">
            <v>โรงพยาบาลส่งเสริมสุขภาพตำบลบ้านร่อน ตำบลเขาแก้ว</v>
          </cell>
        </row>
        <row r="10212">
          <cell r="A10212" t="str">
            <v>โรงพยาบาลส่งเสริมสุขภาพตำบลบ้านราม</v>
          </cell>
        </row>
        <row r="10213">
          <cell r="A10213" t="str">
            <v>โรงพยาบาลส่งเสริมสุขภาพตำบลบ้านโรงเหล็ก ตำบลนบพิตำ</v>
          </cell>
        </row>
        <row r="10214">
          <cell r="A10214" t="str">
            <v>โรงพยาบาลส่งเสริมสุขภาพตำบลบ้านไร่เนิน ตำบลท่าเสม็ด</v>
          </cell>
        </row>
        <row r="10215">
          <cell r="A10215" t="str">
            <v>โรงพยาบาลส่งเสริมสุขภาพตำบลบ้านไร่เหนือ ตำบลเขาขาว</v>
          </cell>
        </row>
        <row r="10216">
          <cell r="A10216" t="str">
            <v>โรงพยาบาลส่งเสริมสุขภาพตำบลบ้านลานวัว</v>
          </cell>
        </row>
        <row r="10217">
          <cell r="A10217" t="str">
            <v>โรงพยาบาลส่งเสริมสุขภาพตำบลบ้านวังยวน  ตำบลที่วัง</v>
          </cell>
        </row>
        <row r="10218">
          <cell r="A10218" t="str">
            <v>โรงพยาบาลส่งเสริมสุขภาพตำบลบ้านวังวัง ตำบลนาพรุ</v>
          </cell>
        </row>
        <row r="10219">
          <cell r="A10219" t="str">
            <v>โรงพยาบาลส่งเสริมสุขภาพตำบลบ้านวังวัว ตำบลควนกลาง</v>
          </cell>
        </row>
        <row r="10220">
          <cell r="A10220" t="str">
            <v>โรงพยาบาลส่งเสริมสุขภาพตำบลบ้านวังหิน ตำบลทุ่งสัง</v>
          </cell>
        </row>
        <row r="10221">
          <cell r="A10221" t="str">
            <v>โรงพยาบาลส่งเสริมสุขภาพตำบลบ้านวัดลาว ตำบลชะเมา</v>
          </cell>
        </row>
        <row r="10222">
          <cell r="A10222" t="str">
            <v>โรงพยาบาลส่งเสริมสุขภาพตำบลบ้านวัดสระ ตำบลท่าพญา</v>
          </cell>
        </row>
        <row r="10223">
          <cell r="A10223" t="str">
            <v>โรงพยาบาลส่งเสริมสุขภาพตำบลบ้านศรีรักษา ตำบลท้องลำเจียก</v>
          </cell>
        </row>
        <row r="10224">
          <cell r="A10224" t="str">
            <v>โรงพยาบาลส่งเสริมสุขภาพตำบลบ้านศาลาแก้ว ตำบลหัวไทร</v>
          </cell>
        </row>
        <row r="10225">
          <cell r="A10225" t="str">
            <v>โรงพยาบาลส่งเสริมสุขภาพตำบลบ้านสงวน  สระแก้ว</v>
          </cell>
        </row>
        <row r="10226">
          <cell r="A10226" t="str">
            <v>โรงพยาบาลส่งเสริมสุขภาพตำบลบ้านสมควร ตำบลควนหนองคว้า</v>
          </cell>
        </row>
        <row r="10227">
          <cell r="A10227" t="str">
            <v>โรงพยาบาลส่งเสริมสุขภาพตำบลบ้านสมสรร ตำบลบ้านนิคม</v>
          </cell>
        </row>
        <row r="10228">
          <cell r="A10228" t="str">
            <v>โรงพยาบาลส่งเสริมสุขภาพตำบลบ้านสระพัง ตำบลเสาธง</v>
          </cell>
        </row>
        <row r="10229">
          <cell r="A10229" t="str">
            <v>โรงพยาบาลส่งเสริมสุขภาพตำบลบ้านสระเพลง ตำบลทางพูน</v>
          </cell>
        </row>
        <row r="10230">
          <cell r="A10230" t="str">
            <v>โรงพยาบาลส่งเสริมสุขภาพตำบลบ้านสวนจีน ตำบลจันดี</v>
          </cell>
        </row>
        <row r="10231">
          <cell r="A10231" t="str">
            <v>โรงพยาบาลส่งเสริมสุขภาพตำบลบ้านสหกรณ์  ตำบลเขาขาว</v>
          </cell>
        </row>
        <row r="10232">
          <cell r="A10232" t="str">
            <v>โรงพยาบาลส่งเสริมสุขภาพตำบลบ้านสอ ตำบลขุนทะเล</v>
          </cell>
        </row>
        <row r="10233">
          <cell r="A10233" t="str">
            <v>โรงพยาบาลส่งเสริมสุขภาพตำบลบ้านสองแพรก  โพธิ์ทอง</v>
          </cell>
        </row>
        <row r="10234">
          <cell r="A10234" t="str">
            <v>โรงพยาบาลส่งเสริมสุขภาพตำบลบ้านสาขา ตำบลท่าขึ้น</v>
          </cell>
        </row>
        <row r="10235">
          <cell r="A10235" t="str">
            <v>โรงพยาบาลส่งเสริมสุขภาพตำบลบ้านสามแยก ตำบลชะอวด</v>
          </cell>
        </row>
        <row r="10236">
          <cell r="A10236" t="str">
            <v>โรงพยาบาลส่งเสริมสุขภาพตำบลบ้านสี่ขีด ตำบลสี่ขีด</v>
          </cell>
        </row>
        <row r="10237">
          <cell r="A10237" t="str">
            <v>โรงพยาบาลส่งเสริมสุขภาพตำบลบ้านสี่แยก ตำบลทุ่งสง</v>
          </cell>
        </row>
        <row r="10238">
          <cell r="A10238" t="str">
            <v>โรงพยาบาลส่งเสริมสุขภาพตำบลบ้านสี่แยกสวนป่า  ตำบลวังหิน</v>
          </cell>
        </row>
        <row r="10239">
          <cell r="A10239" t="str">
            <v>โรงพยาบาลส่งเสริมสุขภาพตำบลบ้านเสม็ดจวน ตำบลกุแหระ</v>
          </cell>
        </row>
        <row r="10240">
          <cell r="A10240" t="str">
            <v>โรงพยาบาลส่งเสริมสุขภาพตำบลบ้านแสงวิมาน ตำบลคลองน้อย</v>
          </cell>
        </row>
        <row r="10241">
          <cell r="A10241" t="str">
            <v>โรงพยาบาลส่งเสริมสุขภาพตำบลบ้านใสใหญ่  ตำบลถ้ำใหญ่</v>
          </cell>
        </row>
        <row r="10242">
          <cell r="A10242" t="str">
            <v>โรงพยาบาลส่งเสริมสุขภาพตำบลบ้านไสคา ตำบลสวนขัน</v>
          </cell>
        </row>
        <row r="10243">
          <cell r="A10243" t="str">
            <v>โรงพยาบาลส่งเสริมสุขภาพตำบลบ้านไสยูงปัก  ตำบลทุ่งสง</v>
          </cell>
        </row>
        <row r="10244">
          <cell r="A10244" t="str">
            <v>โรงพยาบาลส่งเสริมสุขภาพตำบลบ้านไสหร้า ต.บางรูป</v>
          </cell>
        </row>
        <row r="10245">
          <cell r="A10245" t="str">
            <v>โรงพยาบาลส่งเสริมสุขภาพตำบลบ้านหนองคล้า ตำบลปริก</v>
          </cell>
        </row>
        <row r="10246">
          <cell r="A10246" t="str">
            <v>โรงพยาบาลส่งเสริมสุขภาพตำบลบ้านหนองเจ</v>
          </cell>
        </row>
        <row r="10247">
          <cell r="A10247" t="str">
            <v>โรงพยาบาลส่งเสริมสุขภาพตำบลบ้านหนองดี ตำบลทุ่งสง</v>
          </cell>
        </row>
        <row r="10248">
          <cell r="A10248" t="str">
            <v>โรงพยาบาลส่งเสริมสุขภาพตำบลบ้านหนองท่อม ตำบลไม้เรียง</v>
          </cell>
        </row>
        <row r="10249">
          <cell r="A10249" t="str">
            <v>โรงพยาบาลส่งเสริมสุขภาพตำบลบ้านหนองบัว  ตำบลไชยมนตรี</v>
          </cell>
        </row>
        <row r="10250">
          <cell r="A10250" t="str">
            <v>โรงพยาบาลส่งเสริมสุขภาพตำบลบ้านหนองปลิง ตำบลเขาโร</v>
          </cell>
        </row>
        <row r="10251">
          <cell r="A10251" t="str">
            <v>โรงพยาบาลส่งเสริมสุขภาพตำบลบ้านหนองยาง ตำบลแก้วแสน</v>
          </cell>
        </row>
        <row r="10252">
          <cell r="A10252" t="str">
            <v>โรงพยาบาลส่งเสริมสุขภาพตำบลบ้านหนองหนอน  ตำบลท่าเรือ</v>
          </cell>
        </row>
        <row r="10253">
          <cell r="A10253" t="str">
            <v>โรงพยาบาลส่งเสริมสุขภาพตำบลบ้านหนองหว้า ตำบลชะมาย</v>
          </cell>
        </row>
        <row r="10254">
          <cell r="A10254" t="str">
            <v>โรงพยาบาลส่งเสริมสุขภาพตำบลบ้านหนองใหญ่ ตำบลทุ่งใหญ่</v>
          </cell>
        </row>
        <row r="10255">
          <cell r="A10255" t="str">
            <v>โรงพยาบาลส่งเสริมสุขภาพตำบลบ้านหน้าเขา ตำบลทุ่งสัง</v>
          </cell>
        </row>
        <row r="10256">
          <cell r="A10256" t="str">
            <v>โรงพยาบาลส่งเสริมสุขภาพตำบลบ้านหน้าทวด ตำบลหน้าสตน</v>
          </cell>
        </row>
        <row r="10257">
          <cell r="A10257" t="str">
            <v>โรงพยาบาลส่งเสริมสุขภาพตำบลบ้านหน้าสตน ตำบลหน้าสตน</v>
          </cell>
        </row>
        <row r="10258">
          <cell r="A10258" t="str">
            <v>โรงพยาบาลส่งเสริมสุขภาพตำบลบ้านหน้าเหมน ตำบลช้างกลาง</v>
          </cell>
        </row>
        <row r="10259">
          <cell r="A10259" t="str">
            <v>โรงพยาบาลส่งเสริมสุขภาพตำบลบ้านหลักช้าง ตำบลหลักช้าง</v>
          </cell>
        </row>
        <row r="10260">
          <cell r="A10260" t="str">
            <v>โรงพยาบาลส่งเสริมสุขภาพตำบลบ้านห้วยตง</v>
          </cell>
        </row>
        <row r="10261">
          <cell r="A10261" t="str">
            <v>โรงพยาบาลส่งเสริมสุขภาพตำบลบ้านห้วยปริก ตำบลห้วยปริก</v>
          </cell>
        </row>
        <row r="10262">
          <cell r="A10262" t="str">
            <v>โรงพยาบาลส่งเสริมสุขภาพตำบลบ้านห้วยยูง ตำบลช้างซ้าย</v>
          </cell>
        </row>
        <row r="10263">
          <cell r="A10263" t="str">
            <v>โรงพยาบาลส่งเสริมสุขภาพตำบลบ้านห้วยแหยง ตำบลเขาพระทอง</v>
          </cell>
        </row>
        <row r="10264">
          <cell r="A10264" t="str">
            <v>โรงพยาบาลส่งเสริมสุขภาพตำบลบ้านหัวคลองแหลม  ตำบลแหลม</v>
          </cell>
        </row>
        <row r="10265">
          <cell r="A10265" t="str">
            <v>โรงพยาบาลส่งเสริมสุขภาพตำบลบ้านหัวคู ตำบลสระแก้ว</v>
          </cell>
        </row>
        <row r="10266">
          <cell r="A10266" t="str">
            <v>โรงพยาบาลส่งเสริมสุขภาพตำบลบ้านหัวถนน ตำบลเคร็ง</v>
          </cell>
        </row>
        <row r="10267">
          <cell r="A10267" t="str">
            <v>โรงพยาบาลส่งเสริมสุขภาพตำบลบ้านหัวทุ่ง ตำบลกะหรอ</v>
          </cell>
        </row>
        <row r="10268">
          <cell r="A10268" t="str">
            <v>โรงพยาบาลส่งเสริมสุขภาพตำบลบ้านหัวป่าขลู่</v>
          </cell>
        </row>
        <row r="10269">
          <cell r="A10269" t="str">
            <v>โรงพยาบาลส่งเสริมสุขภาพตำบลบ้านหาร ตำบลไทยบุรี</v>
          </cell>
        </row>
        <row r="10270">
          <cell r="A10270" t="str">
            <v>โรงพยาบาลส่งเสริมสุขภาพตำบลบ้านเหมืองหัวทะเล  ต.นาเคียน</v>
          </cell>
        </row>
        <row r="10271">
          <cell r="A10271" t="str">
            <v>โรงพยาบาลส่งเสริมสุขภาพตำบลบ้านใหม่บน</v>
          </cell>
        </row>
        <row r="10272">
          <cell r="A10272" t="str">
            <v>โรงพยาบาลส่งเสริมสุขภาพตำบลบ้านอ้ายคู ตำบลทอนหงส์</v>
          </cell>
        </row>
        <row r="10273">
          <cell r="A10273" t="str">
            <v>โรงพยาบาลส่งเสริมสุขภาพตำบลบ้านอ้ายเลา ตำบลทุ่งโพธิ์</v>
          </cell>
        </row>
        <row r="10274">
          <cell r="A10274" t="str">
            <v>โรงพยาบาลส่งเสริมสุขภาพตำบลพัทธสีมา ตำบลท่าซอม</v>
          </cell>
        </row>
        <row r="10275">
          <cell r="A10275" t="str">
            <v>โรงพยาบาลส่งเสริมสุขภาพตำบลมะม่วงสองต้น ตำบลมะม่วงสองต้น</v>
          </cell>
        </row>
        <row r="10276">
          <cell r="A10276" t="str">
            <v>โรงพยาบาลส่งเสริมสุขภาพตำบลแม่เจ้าอยู่หัว แม่เจ้าอยู่หัว</v>
          </cell>
        </row>
        <row r="10277">
          <cell r="A10277" t="str">
            <v>โรงพยาบาลส่งเสริมสุขภาพตำบลรามแก้ว</v>
          </cell>
        </row>
        <row r="10278">
          <cell r="A10278" t="str">
            <v>โรงพยาบาลส่งเสริมสุขภาพตำบลวัดมุขธารา ตำบลปากนคร</v>
          </cell>
        </row>
        <row r="10279">
          <cell r="A10279" t="str">
            <v>โรงพยาบาลส่งเสริมสุขภาพตำบลสพานีอนามัยตำบลวังอ่าง(บ้านหน้าควนหรั่ง) หมู่ที่ 4 ตำบลวังอ่าง</v>
          </cell>
        </row>
        <row r="10280">
          <cell r="A10280" t="str">
            <v>โรงพยาบาลส่งเสริมสุขภาพตำบลสวนหลวง  ตำบลสวนหลวง</v>
          </cell>
        </row>
        <row r="10281">
          <cell r="A10281" t="str">
            <v>โรงพยาบาลส่งเสริมสุขภาพตำบลสามตำบล</v>
          </cell>
        </row>
        <row r="10282">
          <cell r="A10282" t="str">
            <v>โรงพยาบาลส่งเสริมสุขภาพตำบลหนองหงส์</v>
          </cell>
        </row>
        <row r="10283">
          <cell r="A10283" t="str">
            <v>โรงพยาบาลส่งเสริมสุขภาพตำบลหัวควน ตำบลปริก</v>
          </cell>
        </row>
        <row r="10284">
          <cell r="A10284" t="str">
            <v>สถานีอนามัยเฉลิมพระเกียรติวัดสวนขัน</v>
          </cell>
        </row>
        <row r="10285">
          <cell r="A10285" t="str">
            <v>โรงพยาบาลส่งเสริมสุขภาพตำบลกระโสม</v>
          </cell>
        </row>
        <row r="10286">
          <cell r="A10286" t="str">
            <v>โรงพยาบาลส่งเสริมสุขภาพตำบลกะปง</v>
          </cell>
        </row>
        <row r="10287">
          <cell r="A10287" t="str">
            <v>โรงพยาบาลส่งเสริมสุขภาพตำบลกะไหล</v>
          </cell>
        </row>
        <row r="10288">
          <cell r="A10288" t="str">
            <v>โรงพยาบาลส่งเสริมสุขภาพตำบลเกาะปันหยี</v>
          </cell>
        </row>
        <row r="10289">
          <cell r="A10289" t="str">
            <v>โรงพยาบาลส่งเสริมสุขภาพตำบลเกาะพระทอง</v>
          </cell>
        </row>
        <row r="10290">
          <cell r="A10290" t="str">
            <v>โรงพยาบาลส่งเสริมสุขภาพตำบลเกาะยาวใหญ่</v>
          </cell>
        </row>
        <row r="10291">
          <cell r="A10291" t="str">
            <v>โรงพยาบาลส่งเสริมสุขภาพตำบลคลองเคียน</v>
          </cell>
        </row>
        <row r="10292">
          <cell r="A10292" t="str">
            <v>โรงพยาบาลส่งเสริมสุขภาพตำบลคึกคัก</v>
          </cell>
        </row>
        <row r="10293">
          <cell r="A10293" t="str">
            <v>โรงพยาบาลส่งเสริมสุขภาพตำบลโคกเคียน</v>
          </cell>
        </row>
        <row r="10294">
          <cell r="A10294" t="str">
            <v>โรงพยาบาลส่งเสริมสุขภาพตำบลโคกเจริญ</v>
          </cell>
        </row>
        <row r="10295">
          <cell r="A10295" t="str">
            <v>โรงพยาบาลส่งเสริมสุขภาพตำบลตากแดด</v>
          </cell>
        </row>
        <row r="10296">
          <cell r="A10296" t="str">
            <v>โรงพยาบาลส่งเสริมสุขภาพตำบลตำตัว</v>
          </cell>
        </row>
        <row r="10297">
          <cell r="A10297" t="str">
            <v>โรงพยาบาลส่งเสริมสุขภาพตำบลถ้ำ</v>
          </cell>
        </row>
        <row r="10298">
          <cell r="A10298" t="str">
            <v>โรงพยาบาลส่งเสริมสุขภาพตำบลถ้ำทองหลาง</v>
          </cell>
        </row>
        <row r="10299">
          <cell r="A10299" t="str">
            <v>โรงพยาบาลส่งเสริมสุขภาพตำบลถ้ำน้ำผุด</v>
          </cell>
        </row>
        <row r="10300">
          <cell r="A10300" t="str">
            <v>โรงพยาบาลส่งเสริมสุขภาพตำบลทุ่งคาโงก</v>
          </cell>
        </row>
        <row r="10301">
          <cell r="A10301" t="str">
            <v>โรงพยาบาลส่งเสริมสุขภาพตำบลทุ่งมะพร้าว</v>
          </cell>
        </row>
        <row r="10302">
          <cell r="A10302" t="str">
            <v>โรงพยาบาลส่งเสริมสุขภาพตำบลนบปริง</v>
          </cell>
        </row>
        <row r="10303">
          <cell r="A10303" t="str">
            <v>โรงพยาบาลส่งเสริมสุขภาพตำบลนาเตย</v>
          </cell>
        </row>
        <row r="10304">
          <cell r="A10304" t="str">
            <v>โรงพยาบาลส่งเสริมสุขภาพตำบลน้ำเค็ม ตำบลบางม่วง</v>
          </cell>
        </row>
        <row r="10305">
          <cell r="A10305" t="str">
            <v>โรงพยาบาลส่งเสริมสุขภาพตำบลนิคมท้ายเหมือง ตำบลทุ่งมะพร้าว</v>
          </cell>
        </row>
        <row r="10306">
          <cell r="A10306" t="str">
            <v>โรงพยาบาลส่งเสริมสุขภาพตำบลบ่อแสน</v>
          </cell>
        </row>
        <row r="10307">
          <cell r="A10307" t="str">
            <v>โรงพยาบาลส่งเสริมสุขภาพตำบลบางติบ</v>
          </cell>
        </row>
        <row r="10308">
          <cell r="A10308" t="str">
            <v>โรงพยาบาลส่งเสริมสุขภาพตำบลบางเตย</v>
          </cell>
        </row>
        <row r="10309">
          <cell r="A10309" t="str">
            <v>โรงพยาบาลส่งเสริมสุขภาพตำบลบางทอง</v>
          </cell>
        </row>
        <row r="10310">
          <cell r="A10310" t="str">
            <v>โรงพยาบาลส่งเสริมสุขภาพตำบลบางวัน</v>
          </cell>
        </row>
        <row r="10311">
          <cell r="A10311" t="str">
            <v>โรงพยาบาลส่งเสริมสุขภาพตำบลบางเหรียง</v>
          </cell>
        </row>
        <row r="10312">
          <cell r="A10312" t="str">
            <v>โรงพยาบาลส่งเสริมสุขภาพตำบลบ้านเกาะกลาง ตำบลกะไหล</v>
          </cell>
        </row>
        <row r="10313">
          <cell r="A10313" t="str">
            <v>โรงพยาบาลส่งเสริมสุขภาพตำบลบ้านเกาะคอเขา</v>
          </cell>
        </row>
        <row r="10314">
          <cell r="A10314" t="str">
            <v>โรงพยาบาลส่งเสริมสุขภาพตำบลบ้านเกาะเคี่ยม ตำบลบางเตย</v>
          </cell>
        </row>
        <row r="10315">
          <cell r="A10315" t="str">
            <v>โรงพยาบาลส่งเสริมสุขภาพตำบลบ้านเกาะไม้ไผ่</v>
          </cell>
        </row>
        <row r="10316">
          <cell r="A10316" t="str">
            <v>โรงพยาบาลส่งเสริมสุขภาพตำบลบ้านเกาะหมากน้อย</v>
          </cell>
        </row>
        <row r="10317">
          <cell r="A10317" t="str">
            <v>โรงพยาบาลส่งเสริมสุขภาพตำบลบ้านโคกไคร ตำบลมะรุ่ย</v>
          </cell>
        </row>
        <row r="10318">
          <cell r="A10318" t="str">
            <v>โรงพยาบาลส่งเสริมสุขภาพตำบลบ้านช้างเชื่อ ตำบลเหล</v>
          </cell>
        </row>
        <row r="10319">
          <cell r="A10319" t="str">
            <v>โรงพยาบาลส่งเสริมสุขภาพตำบลบ้านเตรียม</v>
          </cell>
        </row>
        <row r="10320">
          <cell r="A10320" t="str">
            <v>โรงพยาบาลส่งเสริมสุขภาพตำบลบ้านทองหลาง</v>
          </cell>
        </row>
        <row r="10321">
          <cell r="A10321" t="str">
            <v>โรงพยาบาลส่งเสริมสุขภาพตำบลบ้านท่านุ่น</v>
          </cell>
        </row>
        <row r="10322">
          <cell r="A10322" t="str">
            <v>โรงพยาบาลส่งเสริมสุขภาพตำบลบ้านท่าอยู่</v>
          </cell>
        </row>
        <row r="10323">
          <cell r="A10323" t="str">
            <v>โรงพยาบาลส่งเสริมสุขภาพตำบลบ้านทุ่งดอน ตำบลบางทอง</v>
          </cell>
        </row>
        <row r="10324">
          <cell r="A10324" t="str">
            <v>โรงพยาบาลส่งเสริมสุขภาพตำบลบ้านทุ่งรัก</v>
          </cell>
        </row>
        <row r="10325">
          <cell r="A10325" t="str">
            <v>โรงพยาบาลส่งเสริมสุขภาพตำบลบ้านทุ่งละออง ตำบลบางวัน</v>
          </cell>
        </row>
        <row r="10326">
          <cell r="A10326" t="str">
            <v>โรงพยาบาลส่งเสริมสุขภาพตำบลบ้านนอกนา ตำบลเกาะคอเขา</v>
          </cell>
        </row>
        <row r="10327">
          <cell r="A10327" t="str">
            <v>โรงพยาบาลส่งเสริมสุขภาพตำบลบ้านบางทราย ตำบลถ้ำ</v>
          </cell>
        </row>
        <row r="10328">
          <cell r="A10328" t="str">
            <v>โรงพยาบาลส่งเสริมสุขภาพตำบลบ้านบางนายสี ตำบลบางนายสี</v>
          </cell>
        </row>
        <row r="10329">
          <cell r="A10329" t="str">
            <v>โรงพยาบาลส่งเสริมสุขภาพตำบลบ้านบางหลาม ตำบลท่าอยู่</v>
          </cell>
        </row>
        <row r="10330">
          <cell r="A10330" t="str">
            <v>โรงพยาบาลส่งเสริมสุขภาพตำบลบ้านบางใหญ่ ตำบลบางนายสี</v>
          </cell>
        </row>
        <row r="10331">
          <cell r="A10331" t="str">
            <v>โรงพยาบาลส่งเสริมสุขภาพตำบลบ้านปกปุย ตำบลลำภี</v>
          </cell>
        </row>
        <row r="10332">
          <cell r="A10332" t="str">
            <v>โรงพยาบาลส่งเสริมสุขภาพตำบลบ้านปากคลอง ตำบลรมณีย์</v>
          </cell>
        </row>
        <row r="10333">
          <cell r="A10333" t="str">
            <v>โรงพยาบาลส่งเสริมสุขภาพตำบลบ้านปากพู่</v>
          </cell>
        </row>
        <row r="10334">
          <cell r="A10334" t="str">
            <v>โรงพยาบาลส่งเสริมสุขภาพตำบลบ้านโล๊ะโป๊ะ</v>
          </cell>
        </row>
        <row r="10335">
          <cell r="A10335" t="str">
            <v>โรงพยาบาลส่งเสริมสุขภาพตำบลบ้านสายปิหนัง ตำบลเหล</v>
          </cell>
        </row>
        <row r="10336">
          <cell r="A10336" t="str">
            <v>โรงพยาบาลส่งเสริมสุขภาพตำบลบ้านอ่าวมะขาม ตำบลคลองเคียน</v>
          </cell>
        </row>
        <row r="10337">
          <cell r="A10337" t="str">
            <v>โรงพยาบาลส่งเสริมสุขภาพตำบลบ้านอินทนิน ตำบลทุ่งมะพร้าว</v>
          </cell>
        </row>
        <row r="10338">
          <cell r="A10338" t="str">
            <v>โรงพยาบาลส่งเสริมสุขภาพตำบลป่ากอ</v>
          </cell>
        </row>
        <row r="10339">
          <cell r="A10339" t="str">
            <v>โรงพยาบาลส่งเสริมสุขภาพตำบลพรุใน</v>
          </cell>
        </row>
        <row r="10340">
          <cell r="A10340" t="str">
            <v>โรงพยาบาลส่งเสริมสุขภาพตำบลมะรุ่ย</v>
          </cell>
        </row>
        <row r="10341">
          <cell r="A10341" t="str">
            <v>โรงพยาบาลส่งเสริมสุขภาพตำบลรมณีย์</v>
          </cell>
        </row>
        <row r="10342">
          <cell r="A10342" t="str">
            <v>โรงพยาบาลส่งเสริมสุขภาพตำบลลำแก่น</v>
          </cell>
        </row>
        <row r="10343">
          <cell r="A10343" t="str">
            <v>โรงพยาบาลส่งเสริมสุขภาพตำบลลำภี</v>
          </cell>
        </row>
        <row r="10344">
          <cell r="A10344" t="str">
            <v>โรงพยาบาลส่งเสริมสุขภาพตำบลสองแพรก</v>
          </cell>
        </row>
        <row r="10345">
          <cell r="A10345" t="str">
            <v>โรงพยาบาลส่งเสริมสุขภาพตำบลหล่อยูง</v>
          </cell>
        </row>
        <row r="10346">
          <cell r="A10346" t="str">
            <v>โรงพยาบาลส่งเสริมสุขภาพตำบลเหมาะ</v>
          </cell>
        </row>
        <row r="10347">
          <cell r="A10347" t="str">
            <v>โรงพยาบาลส่งเสริมสุขภาพตำบลเหล</v>
          </cell>
        </row>
        <row r="10348">
          <cell r="A10348" t="str">
            <v>สถานีอนามัยเฉลิมพระเกียรติ 60 พรรษา นวมินทราชินี</v>
          </cell>
        </row>
        <row r="10349">
          <cell r="A10349" t="str">
            <v>โรงพยาบาลส่งเสริมสุขภาพตำบลกมลา</v>
          </cell>
        </row>
        <row r="10350">
          <cell r="A10350" t="str">
            <v>โรงพยาบาลส่งเสริมสุขภาพตำบลกะทู้</v>
          </cell>
        </row>
        <row r="10351">
          <cell r="A10351" t="str">
            <v>โรงพยาบาลส่งเสริมสุขภาพตำบลกะรน</v>
          </cell>
        </row>
        <row r="10352">
          <cell r="A10352" t="str">
            <v>โรงพยาบาลส่งเสริมสุขภาพตำบลเกาะแก้ว</v>
          </cell>
        </row>
        <row r="10353">
          <cell r="A10353" t="str">
            <v>โรงพยาบาลส่งเสริมสุขภาพตำบลเชิงทะเล</v>
          </cell>
        </row>
        <row r="10354">
          <cell r="A10354" t="str">
            <v>โรงพยาบาลส่งเสริมสุขภาพตำบลบ้านเกาะนาคา</v>
          </cell>
        </row>
        <row r="10355">
          <cell r="A10355" t="str">
            <v>โรงพยาบาลส่งเสริมสุขภาพตำบลบ้านเกาะมะพร้าว</v>
          </cell>
        </row>
        <row r="10356">
          <cell r="A10356" t="str">
            <v>โรงพยาบาลส่งเสริมสุขภาพตำบลบ้านเกาะโหลน</v>
          </cell>
        </row>
        <row r="10357">
          <cell r="A10357" t="str">
            <v>โรงพยาบาลส่งเสริมสุขภาพตำบลบ้านบางเทา</v>
          </cell>
        </row>
        <row r="10358">
          <cell r="A10358" t="str">
            <v>โรงพยาบาลส่งเสริมสุขภาพตำบลบ้านพารา</v>
          </cell>
        </row>
        <row r="10359">
          <cell r="A10359" t="str">
            <v>โรงพยาบาลส่งเสริมสุขภาพตำบลบ้านม่าหนิก</v>
          </cell>
        </row>
        <row r="10360">
          <cell r="A10360" t="str">
            <v>โรงพยาบาลส่งเสริมสุขภาพตำบลบ้านไม้ขาว (เกียรติดำรงอุทิศ)</v>
          </cell>
        </row>
        <row r="10361">
          <cell r="A10361" t="str">
            <v>โรงพยาบาลส่งเสริมสุขภาพตำบลบ้านแหลมชั่น</v>
          </cell>
        </row>
        <row r="10362">
          <cell r="A10362" t="str">
            <v>โรงพยาบาลส่งเสริมสุขภาพตำบลป่าคลอก</v>
          </cell>
        </row>
        <row r="10363">
          <cell r="A10363" t="str">
            <v>โรงพยาบาลส่งเสริมสุขภาพตำบลไม้ขาว</v>
          </cell>
        </row>
        <row r="10364">
          <cell r="A10364" t="str">
            <v>โรงพยาบาลส่งเสริมสุขภาพตำบลรัษฎา</v>
          </cell>
        </row>
        <row r="10365">
          <cell r="A10365" t="str">
            <v>โรงพยาบาลส่งเสริมสุขภาพตำบลราไวย์</v>
          </cell>
        </row>
        <row r="10366">
          <cell r="A10366" t="str">
            <v>โรงพยาบาลส่งเสริมสุขภาพตำบลวิชิต</v>
          </cell>
        </row>
        <row r="10367">
          <cell r="A10367" t="str">
            <v>โรงพยาบาลส่งเสริมสุขภาพตำบลศรีสุนทร</v>
          </cell>
        </row>
        <row r="10368">
          <cell r="A10368" t="str">
            <v>โรงพยาบาลส่งเสริมสุขภาพตำบลสาคู</v>
          </cell>
        </row>
        <row r="10369">
          <cell r="A10369" t="str">
            <v>สถานีอนามัยเฉลิมพระเกียรติ 60 พรรษา นวมินทราชินี จ.ภูเก็ต</v>
          </cell>
        </row>
        <row r="10370">
          <cell r="A10370" t="str">
            <v>โรงพยาบาลส่งเสริมสุขภาพตำบลเกาะช้าง ต.เกาะพยาม</v>
          </cell>
        </row>
        <row r="10371">
          <cell r="A10371" t="str">
            <v>โรงพยาบาลส่งเสริมสุขภาพตำบลเกาะพยาม</v>
          </cell>
        </row>
        <row r="10372">
          <cell r="A10372" t="str">
            <v>โรงพยาบาลส่งเสริมสุขภาพตำบลคลองเงิน</v>
          </cell>
        </row>
        <row r="10373">
          <cell r="A10373" t="str">
            <v>โรงพยาบาลส่งเสริมสุขภาพตำบลเฉลิมพระเกียรติ 60 พรรษา นวมินทราชินี ตำบลกำพวน</v>
          </cell>
        </row>
        <row r="10374">
          <cell r="A10374" t="str">
            <v>โรงพยาบาลส่งเสริมสุขภาพตำบลเชี่ยวเหลียง</v>
          </cell>
        </row>
        <row r="10375">
          <cell r="A10375" t="str">
            <v>โรงพยาบาลส่งเสริมสุขภาพตำบลทรายแดง</v>
          </cell>
        </row>
        <row r="10376">
          <cell r="A10376" t="str">
            <v>โรงพยาบาลส่งเสริมสุขภาพตำบลทะเลนอก</v>
          </cell>
        </row>
        <row r="10377">
          <cell r="A10377" t="str">
            <v>โรงพยาบาลส่งเสริมสุขภาพตำบลทุ่งคา</v>
          </cell>
        </row>
        <row r="10378">
          <cell r="A10378" t="str">
            <v>โรงพยาบาลส่งเสริมสุขภาพตำบลทุ่งมะพร้าว</v>
          </cell>
        </row>
        <row r="10379">
          <cell r="A10379" t="str">
            <v>โรงพยาบาลส่งเสริมสุขภาพตำบลนาคา</v>
          </cell>
        </row>
        <row r="10380">
          <cell r="A10380" t="str">
            <v>โรงพยาบาลส่งเสริมสุขภาพตำบลน้ำจืดน้อย</v>
          </cell>
        </row>
        <row r="10381">
          <cell r="A10381" t="str">
            <v>โรงพยาบาลส่งเสริมสุขภาพตำบลนิคมปากจั่น</v>
          </cell>
        </row>
        <row r="10382">
          <cell r="A10382" t="str">
            <v>โรงพยาบาลส่งเสริมสุขภาพตำบลในวงใต้</v>
          </cell>
        </row>
        <row r="10383">
          <cell r="A10383" t="str">
            <v>โรงพยาบาลส่งเสริมสุขภาพตำบลในวงเหนือ</v>
          </cell>
        </row>
        <row r="10384">
          <cell r="A10384" t="str">
            <v>โรงพยาบาลส่งเสริมสุขภาพตำบลบางแก้วนอก ตำบลบางแก้ว</v>
          </cell>
        </row>
        <row r="10385">
          <cell r="A10385" t="str">
            <v>โรงพยาบาลส่งเสริมสุขภาพตำบลบางแก้วใน ตำบลบางแก้ว</v>
          </cell>
        </row>
        <row r="10386">
          <cell r="A10386" t="str">
            <v>โรงพยาบาลส่งเสริมสุขภาพตำบลบางนอน</v>
          </cell>
        </row>
        <row r="10387">
          <cell r="A10387" t="str">
            <v>โรงพยาบาลส่งเสริมสุขภาพตำบลบางเบน</v>
          </cell>
        </row>
        <row r="10388">
          <cell r="A10388" t="str">
            <v>โรงพยาบาลส่งเสริมสุขภาพตำบลบางพระเหนือ</v>
          </cell>
        </row>
        <row r="10389">
          <cell r="A10389" t="str">
            <v>โรงพยาบาลส่งเสริมสุขภาพตำบลบางริ้น</v>
          </cell>
        </row>
        <row r="10390">
          <cell r="A10390" t="str">
            <v>โรงพยาบาลส่งเสริมสุขภาพตำบลบางหิน</v>
          </cell>
        </row>
        <row r="10391">
          <cell r="A10391" t="str">
            <v>โรงพยาบาลส่งเสริมสุขภาพตำบลบ้านเกาะสินไห</v>
          </cell>
        </row>
        <row r="10392">
          <cell r="A10392" t="str">
            <v>โรงพยาบาลส่งเสริมสุขภาพตำบลบ้านควนไทรงาม</v>
          </cell>
        </row>
        <row r="10393">
          <cell r="A10393" t="str">
            <v>โรงพยาบาลส่งเสริมสุขภาพตำบลบ้านเคียนงาม</v>
          </cell>
        </row>
        <row r="10394">
          <cell r="A10394" t="str">
            <v>โรงพยาบาลส่งเสริมสุขภาพตำบลบ้านดอนพลา</v>
          </cell>
        </row>
        <row r="10395">
          <cell r="A10395" t="str">
            <v>โรงพยาบาลส่งเสริมสุขภาพตำบลบ้านทองหลาง</v>
          </cell>
        </row>
        <row r="10396">
          <cell r="A10396" t="str">
            <v>โรงพยาบาลส่งเสริมสุขภาพตำบลบ้านทับจาก ตำบลบางใหญ่</v>
          </cell>
        </row>
        <row r="10397">
          <cell r="A10397" t="str">
            <v>โรงพยาบาลส่งเสริมสุขภาพตำบลบ้านนกงาง</v>
          </cell>
        </row>
        <row r="10398">
          <cell r="A10398" t="str">
            <v>โรงพยาบาลส่งเสริมสุขภาพตำบลบ้านนา</v>
          </cell>
        </row>
        <row r="10399">
          <cell r="A10399" t="str">
            <v>โรงพยาบาลส่งเสริมสุขภาพตำบลบ้านระวิ</v>
          </cell>
        </row>
        <row r="10400">
          <cell r="A10400" t="str">
            <v>โรงพยาบาลส่งเสริมสุขภาพตำบลบ้านหาดจิก</v>
          </cell>
        </row>
        <row r="10401">
          <cell r="A10401" t="str">
            <v>โรงพยาบาลส่งเสริมสุขภาพตำบลบ้านหาดทรายดำ</v>
          </cell>
        </row>
        <row r="10402">
          <cell r="A10402" t="str">
            <v>โรงพยาบาลส่งเสริมสุขภาพตำบลบ้านหินช้าง</v>
          </cell>
        </row>
        <row r="10403">
          <cell r="A10403" t="str">
            <v>โรงพยาบาลส่งเสริมสุขภาพตำบลปากคลอง ตำบลปากน้ำ</v>
          </cell>
        </row>
        <row r="10404">
          <cell r="A10404" t="str">
            <v>โรงพยาบาลส่งเสริมสุขภาพตำบลปากจั่น</v>
          </cell>
        </row>
        <row r="10405">
          <cell r="A10405" t="str">
            <v>โรงพยาบาลส่งเสริมสุขภาพตำบลปากน้ำ</v>
          </cell>
        </row>
        <row r="10406">
          <cell r="A10406" t="str">
            <v>โรงพยาบาลส่งเสริมสุขภาพตำบลม่วงกลวง</v>
          </cell>
        </row>
        <row r="10407">
          <cell r="A10407" t="str">
            <v>โรงพยาบาลส่งเสริมสุขภาพตำบลมะมุ</v>
          </cell>
        </row>
        <row r="10408">
          <cell r="A10408" t="str">
            <v>โรงพยาบาลส่งเสริมสุขภาพตำบลมิตรภาพ</v>
          </cell>
        </row>
        <row r="10409">
          <cell r="A10409" t="str">
            <v>โรงพยาบาลส่งเสริมสุขภาพตำบลราชกรูด</v>
          </cell>
        </row>
        <row r="10410">
          <cell r="A10410" t="str">
            <v>โรงพยาบาลส่งเสริมสุขภาพตำบลละอุ่นใต้</v>
          </cell>
        </row>
        <row r="10411">
          <cell r="A10411" t="str">
            <v>โรงพยาบาลส่งเสริมสุขภาพตำบลละอุ่นเหนือ</v>
          </cell>
        </row>
        <row r="10412">
          <cell r="A10412" t="str">
            <v>โรงพยาบาลส่งเสริมสุขภาพตำบลลำเลียง</v>
          </cell>
        </row>
        <row r="10413">
          <cell r="A10413" t="str">
            <v>โรงพยาบาลส่งเสริมสุขภาพตำบลสองแพรก</v>
          </cell>
        </row>
        <row r="10414">
          <cell r="A10414" t="str">
            <v>โรงพยาบาลส่งเสริมสุขภาพตำบลหงาว</v>
          </cell>
        </row>
        <row r="10415">
          <cell r="A10415" t="str">
            <v>โรงพยาบาลส่งเสริมสุขภาพตำบลหาดส้มแป้น</v>
          </cell>
        </row>
        <row r="10416">
          <cell r="A10416" t="str">
            <v>โรงพยาบาลส่งเสริมสุขภาพตำบลกรูด</v>
          </cell>
        </row>
        <row r="10417">
          <cell r="A10417" t="str">
            <v>โรงพยาบาลส่งเสริมสุขภาพตำบลกรูด</v>
          </cell>
        </row>
        <row r="10418">
          <cell r="A10418" t="str">
            <v>โรงพยาบาลส่งเสริมสุขภาพตำบลกะเปา</v>
          </cell>
        </row>
        <row r="10419">
          <cell r="A10419" t="str">
            <v>โรงพยาบาลส่งเสริมสุขภาพตำบลเกาะพะงัน</v>
          </cell>
        </row>
        <row r="10420">
          <cell r="A10420" t="str">
            <v>โรงพยาบาลส่งเสริมสุขภาพตำบลเขาตอก</v>
          </cell>
        </row>
        <row r="10421">
          <cell r="A10421" t="str">
            <v>โรงพยาบาลส่งเสริมสุขภาพตำบลเขาถ่าน</v>
          </cell>
        </row>
        <row r="10422">
          <cell r="A10422" t="str">
            <v>โรงพยาบาลส่งเสริมสุขภาพตำบลเขานิพันธ์</v>
          </cell>
        </row>
        <row r="10423">
          <cell r="A10423" t="str">
            <v>โรงพยาบาลส่งเสริมสุขภาพตำบลเขาพัง</v>
          </cell>
        </row>
        <row r="10424">
          <cell r="A10424" t="str">
            <v>โรงพยาบาลส่งเสริมสุขภาพตำบลเขาหัวควาย</v>
          </cell>
        </row>
        <row r="10425">
          <cell r="A10425" t="str">
            <v>โรงพยาบาลส่งเสริมสุขภาพตำบลคลองฉนวน</v>
          </cell>
        </row>
        <row r="10426">
          <cell r="A10426" t="str">
            <v>โรงพยาบาลส่งเสริมสุขภาพตำบลคลองฉนาก</v>
          </cell>
        </row>
        <row r="10427">
          <cell r="A10427" t="str">
            <v>โรงพยาบาลส่งเสริมสุขภาพตำบลคลองชะอุ่น</v>
          </cell>
        </row>
        <row r="10428">
          <cell r="A10428" t="str">
            <v>โรงพยาบาลส่งเสริมสุขภาพตำบลคลองไทร</v>
          </cell>
        </row>
        <row r="10429">
          <cell r="A10429" t="str">
            <v>โรงพยาบาลส่งเสริมสุขภาพตำบลคลองน้อย</v>
          </cell>
        </row>
        <row r="10430">
          <cell r="A10430" t="str">
            <v>โรงพยาบาลส่งเสริมสุขภาพตำบลคลองน้อย</v>
          </cell>
        </row>
        <row r="10431">
          <cell r="A10431" t="str">
            <v>โรงพยาบาลส่งเสริมสุขภาพตำบลคลองปราบ ตำบลคลองปราบ</v>
          </cell>
        </row>
        <row r="10432">
          <cell r="A10432" t="str">
            <v>โรงพยาบาลส่งเสริมสุขภาพตำบลคลองพา</v>
          </cell>
        </row>
        <row r="10433">
          <cell r="A10433" t="str">
            <v>โรงพยาบาลส่งเสริมสุขภาพตำบลคลองยา</v>
          </cell>
        </row>
        <row r="10434">
          <cell r="A10434" t="str">
            <v>โรงพยาบาลส่งเสริมสุขภาพตำบลคลองศก</v>
          </cell>
        </row>
        <row r="10435">
          <cell r="A10435" t="str">
            <v>โรงพยาบาลส่งเสริมสุขภาพตำบลคลองสระ</v>
          </cell>
        </row>
        <row r="10436">
          <cell r="A10436" t="str">
            <v>โรงพยาบาลส่งเสริมสุขภาพตำบลควนท่าแร่</v>
          </cell>
        </row>
        <row r="10437">
          <cell r="A10437" t="str">
            <v>โรงพยาบาลส่งเสริมสุขภาพตำบลควนพน</v>
          </cell>
        </row>
        <row r="10438">
          <cell r="A10438" t="str">
            <v>โรงพยาบาลส่งเสริมสุขภาพตำบลควนร่อน</v>
          </cell>
        </row>
        <row r="10439">
          <cell r="A10439" t="str">
            <v>โรงพยาบาลส่งเสริมสุขภาพตำบลควนศรี</v>
          </cell>
        </row>
        <row r="10440">
          <cell r="A10440" t="str">
            <v>โรงพยาบาลส่งเสริมสุขภาพตำบลควนสุบรรณ</v>
          </cell>
        </row>
        <row r="10441">
          <cell r="A10441" t="str">
            <v>โรงพยาบาลส่งเสริมสุขภาพตำบลคันธุลี</v>
          </cell>
        </row>
        <row r="10442">
          <cell r="A10442" t="str">
            <v>โรงพยาบาลส่งเสริมสุขภาพตำบลชลคราม</v>
          </cell>
        </row>
        <row r="10443">
          <cell r="A10443" t="str">
            <v>โรงพยาบาลส่งเสริมสุขภาพตำบลชัยบุรี</v>
          </cell>
        </row>
        <row r="10444">
          <cell r="A10444" t="str">
            <v>โรงพยาบาลส่งเสริมสุขภาพตำบลช้างขวา</v>
          </cell>
        </row>
        <row r="10445">
          <cell r="A10445" t="str">
            <v>โรงพยาบาลส่งเสริมสุขภาพตำบลช้างซ้าย</v>
          </cell>
        </row>
        <row r="10446">
          <cell r="A10446" t="str">
            <v>โรงพยาบาลส่งเสริมสุขภาพตำบลต้นยวน</v>
          </cell>
        </row>
        <row r="10447">
          <cell r="A10447" t="str">
            <v>โรงพยาบาลส่งเสริมสุขภาพตำบลตลิ่งงาม</v>
          </cell>
        </row>
        <row r="10448">
          <cell r="A10448" t="str">
            <v>โรงพยาบาลส่งเสริมสุขภาพตำบลตะกรบ</v>
          </cell>
        </row>
        <row r="10449">
          <cell r="A10449" t="str">
            <v>โรงพยาบาลส่งเสริมสุขภาพตำบลตะกุกใต้</v>
          </cell>
        </row>
        <row r="10450">
          <cell r="A10450" t="str">
            <v>โรงพยาบาลส่งเสริมสุขภาพตำบลตะกุกเหนือ</v>
          </cell>
        </row>
        <row r="10451">
          <cell r="A10451" t="str">
            <v>โรงพยาบาลส่งเสริมสุขภาพตำบลตะเคียนทอง</v>
          </cell>
        </row>
        <row r="10452">
          <cell r="A10452" t="str">
            <v>โรงพยาบาลส่งเสริมสุขภาพตำบลตะปาน</v>
          </cell>
        </row>
        <row r="10453">
          <cell r="A10453" t="str">
            <v>โรงพยาบาลส่งเสริมสุขภาพตำบลถ้ำสิงขร</v>
          </cell>
        </row>
        <row r="10454">
          <cell r="A10454" t="str">
            <v>โรงพยาบาลส่งเสริมสุขภาพตำบลทับเก่า ตำบลอรัญคามวารี</v>
          </cell>
        </row>
        <row r="10455">
          <cell r="A10455" t="str">
            <v>โรงพยาบาลส่งเสริมสุขภาพตำบลท่ากระดาน</v>
          </cell>
        </row>
        <row r="10456">
          <cell r="A10456" t="str">
            <v>โรงพยาบาลส่งเสริมสุขภาพตำบลท่าเคย</v>
          </cell>
        </row>
        <row r="10457">
          <cell r="A10457" t="str">
            <v>โรงพยาบาลส่งเสริมสุขภาพตำบลท่าชี</v>
          </cell>
        </row>
        <row r="10458">
          <cell r="A10458" t="str">
            <v>โรงพยาบาลส่งเสริมสุขภาพตำบลท่าทอง</v>
          </cell>
        </row>
        <row r="10459">
          <cell r="A10459" t="str">
            <v>โรงพยาบาลส่งเสริมสุขภาพตำบลท่าทองใหม่</v>
          </cell>
        </row>
        <row r="10460">
          <cell r="A10460" t="str">
            <v>โรงพยาบาลส่งเสริมสุขภาพตำบลท่าเรือ</v>
          </cell>
        </row>
        <row r="10461">
          <cell r="A10461" t="str">
            <v>โรงพยาบาลส่งเสริมสุขภาพตำบลท่าโรงช้าง</v>
          </cell>
        </row>
        <row r="10462">
          <cell r="A10462" t="str">
            <v>โรงพยาบาลส่งเสริมสุขภาพตำบลท่าสะท้อน</v>
          </cell>
        </row>
        <row r="10463">
          <cell r="A10463" t="str">
            <v>โรงพยาบาลส่งเสริมสุขภาพตำบลท่าอุแท</v>
          </cell>
        </row>
        <row r="10464">
          <cell r="A10464" t="str">
            <v>โรงพยาบาลส่งเสริมสุขภาพตำบลทุ่ง</v>
          </cell>
        </row>
        <row r="10465">
          <cell r="A10465" t="str">
            <v>โรงพยาบาลส่งเสริมสุขภาพตำบลทุ่งกง</v>
          </cell>
        </row>
        <row r="10466">
          <cell r="A10466" t="str">
            <v>โรงพยาบาลส่งเสริมสุขภาพตำบลทุ่งเตา</v>
          </cell>
        </row>
        <row r="10467">
          <cell r="A10467" t="str">
            <v>โรงพยาบาลส่งเสริมสุขภาพตำบลทุ่งเตาใหม่</v>
          </cell>
        </row>
        <row r="10468">
          <cell r="A10468" t="str">
            <v>โรงพยาบาลส่งเสริมสุขภาพตำบลทุ่งรัง</v>
          </cell>
        </row>
        <row r="10469">
          <cell r="A10469" t="str">
            <v>โรงพยาบาลส่งเสริมสุขภาพตำบลไทรขึง</v>
          </cell>
        </row>
        <row r="10470">
          <cell r="A10470" t="str">
            <v>โรงพยาบาลส่งเสริมสุขภาพตำบลไทรทอง</v>
          </cell>
        </row>
        <row r="10471">
          <cell r="A10471" t="str">
            <v>โรงพยาบาลส่งเสริมสุขภาพตำบลไทรโสภา</v>
          </cell>
        </row>
        <row r="10472">
          <cell r="A10472" t="str">
            <v>โรงพยาบาลส่งเสริมสุขภาพตำบลน้ำรอบ</v>
          </cell>
        </row>
        <row r="10473">
          <cell r="A10473" t="str">
            <v>โรงพยาบาลส่งเสริมสุขภาพตำบลนิคมสร้างตนเอง</v>
          </cell>
        </row>
        <row r="10474">
          <cell r="A10474" t="str">
            <v>โรงพยาบาลส่งเสริมสุขภาพตำบลบ่อผุด</v>
          </cell>
        </row>
        <row r="10475">
          <cell r="A10475" t="str">
            <v>โรงพยาบาลส่งเสริมสุขภาพตำบลบางกุ้ง</v>
          </cell>
        </row>
        <row r="10476">
          <cell r="A10476" t="str">
            <v>โรงพยาบาลส่งเสริมสุขภาพตำบลบางงอน</v>
          </cell>
        </row>
        <row r="10477">
          <cell r="A10477" t="str">
            <v>โรงพยาบาลส่งเสริมสุขภาพตำบลบางชนะ</v>
          </cell>
        </row>
        <row r="10478">
          <cell r="A10478" t="str">
            <v>โรงพยาบาลส่งเสริมสุขภาพตำบลบางชนะ</v>
          </cell>
        </row>
        <row r="10479">
          <cell r="A10479" t="str">
            <v>โรงพยาบาลส่งเสริมสุขภาพตำบลบางเดือน</v>
          </cell>
        </row>
        <row r="10480">
          <cell r="A10480" t="str">
            <v>โรงพยาบาลส่งเสริมสุขภาพตำบลบางไทร</v>
          </cell>
        </row>
        <row r="10481">
          <cell r="A10481" t="str">
            <v>โรงพยาบาลส่งเสริมสุขภาพตำบลบางใบไม้</v>
          </cell>
        </row>
        <row r="10482">
          <cell r="A10482" t="str">
            <v>โรงพยาบาลส่งเสริมสุขภาพตำบลบางโพธิ์</v>
          </cell>
        </row>
        <row r="10483">
          <cell r="A10483" t="str">
            <v>โรงพยาบาลส่งเสริมสุขภาพตำบลบางมะเดื่อ</v>
          </cell>
        </row>
        <row r="10484">
          <cell r="A10484" t="str">
            <v>โรงพยาบาลส่งเสริมสุขภาพตำบลบางสวรรค์</v>
          </cell>
        </row>
        <row r="10485">
          <cell r="A10485" t="str">
            <v>โรงพยาบาลส่งเสริมสุขภาพตำบลบางสาน ตำบลพนม</v>
          </cell>
        </row>
        <row r="10486">
          <cell r="A10486" t="str">
            <v>โรงพยาบาลส่งเสริมสุขภาพตำบลบ้านกงตาก</v>
          </cell>
        </row>
        <row r="10487">
          <cell r="A10487" t="str">
            <v>โรงพยาบาลส่งเสริมสุขภาพตำบลบ้านกันหลา</v>
          </cell>
        </row>
        <row r="10488">
          <cell r="A10488" t="str">
            <v>โรงพยาบาลส่งเสริมสุขภาพตำบลบ้านเกาะแตน</v>
          </cell>
        </row>
        <row r="10489">
          <cell r="A10489" t="str">
            <v>โรงพยาบาลส่งเสริมสุขภาพตำบลบ้านเกาะนกเภา  ตำบลดอนสัก</v>
          </cell>
        </row>
        <row r="10490">
          <cell r="A10490" t="str">
            <v>โรงพยาบาลส่งเสริมสุขภาพตำบลบ้านเกาะน้อย</v>
          </cell>
        </row>
        <row r="10491">
          <cell r="A10491" t="str">
            <v>โรงพยาบาลส่งเสริมสุขภาพตำบลบ้านเกาะพลวย</v>
          </cell>
        </row>
        <row r="10492">
          <cell r="A10492" t="str">
            <v>โรงพยาบาลส่งเสริมสุขภาพตำบลบ้านเขานาใน ตำบลต้นยวน</v>
          </cell>
        </row>
        <row r="10493">
          <cell r="A10493" t="str">
            <v>โรงพยาบาลส่งเสริมสุขภาพตำบลบ้านคราม</v>
          </cell>
        </row>
        <row r="10494">
          <cell r="A10494" t="str">
            <v>โรงพยาบาลส่งเสริมสุขภาพตำบลบ้านคลองรอก ตำบลประสงค์</v>
          </cell>
        </row>
        <row r="10495">
          <cell r="A10495" t="str">
            <v>โรงพยาบาลส่งเสริมสุขภาพตำบลบ้านคลองโสด</v>
          </cell>
        </row>
        <row r="10496">
          <cell r="A10496" t="str">
            <v>โรงพยาบาลส่งเสริมสุขภาพตำบลบ้านคลองใส</v>
          </cell>
        </row>
        <row r="10497">
          <cell r="A10497" t="str">
            <v>โรงพยาบาลส่งเสริมสุขภาพตำบลบ้านควนกลิ้ง</v>
          </cell>
        </row>
        <row r="10498">
          <cell r="A10498" t="str">
            <v>โรงพยาบาลส่งเสริมสุขภาพตำบลบ้านควนมหาชัย  ตำบลสินปุน</v>
          </cell>
        </row>
        <row r="10499">
          <cell r="A10499" t="str">
            <v>โรงพยาบาลส่งเสริมสุขภาพตำบลบ้านช่องช้าง ตำบลพรุพลี</v>
          </cell>
        </row>
        <row r="10500">
          <cell r="A10500" t="str">
            <v>โรงพยาบาลส่งเสริมสุขภาพตำบลบ้านเชี่ยวหลาน - ไกรสร</v>
          </cell>
        </row>
        <row r="10501">
          <cell r="A10501" t="str">
            <v>โรงพยาบาลส่งเสริมสุขภาพตำบลบ้านตัวอย่าง ตำบลท่าอุแท</v>
          </cell>
        </row>
        <row r="10502">
          <cell r="A10502" t="str">
            <v>โรงพยาบาลส่งเสริมสุขภาพตำบลบ้านใต้</v>
          </cell>
        </row>
        <row r="10503">
          <cell r="A10503" t="str">
            <v>โรงพยาบาลส่งเสริมสุขภาพตำบลบ้านท้องนายปาน</v>
          </cell>
        </row>
        <row r="10504">
          <cell r="A10504" t="str">
            <v>โรงพยาบาลส่งเสริมสุขภาพตำบลบ้านทับใหม่ ตำบลอรัญคามวารี</v>
          </cell>
        </row>
        <row r="10505">
          <cell r="A10505" t="str">
            <v>โรงพยาบาลส่งเสริมสุขภาพตำบลบ้านท่าไท</v>
          </cell>
        </row>
        <row r="10506">
          <cell r="A10506" t="str">
            <v>โรงพยาบาลส่งเสริมสุขภาพตำบลบ้านทำเนียบ</v>
          </cell>
        </row>
        <row r="10507">
          <cell r="A10507" t="str">
            <v>โรงพยาบาลส่งเสริมสุขภาพตำบลบ้านทุ่งในไร่</v>
          </cell>
        </row>
        <row r="10508">
          <cell r="A10508" t="str">
            <v>โรงพยาบาลส่งเสริมสุขภาพตำบลบ้านทุ่งหลวง</v>
          </cell>
        </row>
        <row r="10509">
          <cell r="A10509" t="str">
            <v>โรงพยาบาลส่งเสริมสุขภาพตำบลบ้านนางกำ ตำบลดอนสัก</v>
          </cell>
        </row>
        <row r="10510">
          <cell r="A10510" t="str">
            <v>โรงพยาบาลส่งเสริมสุขภาพตำบลบ้านน้ำหัก ตำบลน้ำหัก</v>
          </cell>
        </row>
        <row r="10511">
          <cell r="A10511" t="str">
            <v>โรงพยาบาลส่งเสริมสุขภาพตำบลบ้านนิคม1</v>
          </cell>
        </row>
        <row r="10512">
          <cell r="A10512" t="str">
            <v>โรงพยาบาลส่งเสริมสุขภาพตำบลบ้านใน ตำบลปากแพรก</v>
          </cell>
        </row>
        <row r="10513">
          <cell r="A10513" t="str">
            <v>โรงพยาบาลส่งเสริมสุขภาพตำบลบ้านบางกำยาน</v>
          </cell>
        </row>
        <row r="10514">
          <cell r="A10514" t="str">
            <v>โรงพยาบาลส่งเสริมสุขภาพตำบลบ้านบางรูป ตำบลสินเจริญ</v>
          </cell>
        </row>
        <row r="10515">
          <cell r="A10515" t="str">
            <v>โรงพยาบาลส่งเสริมสุขภาพตำบลบ้านบางเหรียง</v>
          </cell>
        </row>
        <row r="10516">
          <cell r="A10516" t="str">
            <v>โรงพยาบาลส่งเสริมสุขภาพตำบลบ้านประสงค์</v>
          </cell>
        </row>
        <row r="10517">
          <cell r="A10517" t="str">
            <v>โรงพยาบาลส่งเสริมสุขภาพตำบลบ้านปลายน้ำ ตำบลลำพูน</v>
          </cell>
        </row>
        <row r="10518">
          <cell r="A10518" t="str">
            <v>โรงพยาบาลส่งเสริมสุขภาพตำบลบ้านปากกิ่ว  ตำบลวัง</v>
          </cell>
        </row>
        <row r="10519">
          <cell r="A10519" t="str">
            <v>โรงพยาบาลส่งเสริมสุขภาพตำบลบ้านปากน้ำ ตำบลพระแสง</v>
          </cell>
        </row>
        <row r="10520">
          <cell r="A10520" t="str">
            <v>โรงพยาบาลส่งเสริมสุขภาพตำบลบ้านปากน้ำท่าทอง</v>
          </cell>
        </row>
        <row r="10521">
          <cell r="A10521" t="str">
            <v>โรงพยาบาลส่งเสริมสุขภาพตำบลบ้านพรุกะแซง</v>
          </cell>
        </row>
        <row r="10522">
          <cell r="A10522" t="str">
            <v>โรงพยาบาลส่งเสริมสุขภาพตำบลบ้านยาง</v>
          </cell>
        </row>
        <row r="10523">
          <cell r="A10523" t="str">
            <v>โรงพยาบาลส่งเสริมสุขภาพตำบลบ้านยางโพรง</v>
          </cell>
        </row>
        <row r="10524">
          <cell r="A10524" t="str">
            <v>โรงพยาบาลส่งเสริมสุขภาพตำบลบ้านยางอุง</v>
          </cell>
        </row>
        <row r="10525">
          <cell r="A10525" t="str">
            <v>โรงพยาบาลส่งเสริมสุขภาพตำบลบ้านวังไทร ต.ป่าร่อน</v>
          </cell>
        </row>
        <row r="10526">
          <cell r="A10526" t="str">
            <v>โรงพยาบาลส่งเสริมสุขภาพตำบลบ้านศรีไชยคราม</v>
          </cell>
        </row>
        <row r="10527">
          <cell r="A10527" t="str">
            <v>โรงพยาบาลส่งเสริมสุขภาพตำบลบ้านสองพี่น้อง</v>
          </cell>
        </row>
        <row r="10528">
          <cell r="A10528" t="str">
            <v>โรงพยาบาลส่งเสริมสุขภาพตำบลบ้านสัมปัง ตำบลคลองพา</v>
          </cell>
        </row>
        <row r="10529">
          <cell r="A10529" t="str">
            <v>โรงพยาบาลส่งเสริมสุขภาพตำบลบ้านสี่แยกคลองศิลา</v>
          </cell>
        </row>
        <row r="10530">
          <cell r="A10530" t="str">
            <v>โรงพยาบาลส่งเสริมสุขภาพตำบลบ้านไสขรบ</v>
          </cell>
        </row>
        <row r="10531">
          <cell r="A10531" t="str">
            <v>โรงพยาบาลส่งเสริมสุขภาพตำบลบ้านหน้าเขา</v>
          </cell>
        </row>
        <row r="10532">
          <cell r="A10532" t="str">
            <v>โรงพยาบาลส่งเสริมสุขภาพตำบลบ้านห้วยกรวด</v>
          </cell>
        </row>
        <row r="10533">
          <cell r="A10533" t="str">
            <v>โรงพยาบาลส่งเสริมสุขภาพตำบลบ้านห้วยกรวด</v>
          </cell>
        </row>
        <row r="10534">
          <cell r="A10534" t="str">
            <v>โรงพยาบาลส่งเสริมสุขภาพตำบลบ้านห้วยใหญ่</v>
          </cell>
        </row>
        <row r="10535">
          <cell r="A10535" t="str">
            <v>โรงพยาบาลส่งเสริมสุขภาพตำบลบ้านหัวหมากล่าง</v>
          </cell>
        </row>
        <row r="10536">
          <cell r="A10536" t="str">
            <v>โรงพยาบาลส่งเสริมสุขภาพตำบลบ้านหาดริ้น</v>
          </cell>
        </row>
        <row r="10537">
          <cell r="A10537" t="str">
            <v>โรงพยาบาลส่งเสริมสุขภาพตำบลบ้านเหนือคลอง</v>
          </cell>
        </row>
        <row r="10538">
          <cell r="A10538" t="str">
            <v>โรงพยาบาลส่งเสริมสุขภาพตำบลบ้านใหม่พัฒนา</v>
          </cell>
        </row>
        <row r="10539">
          <cell r="A10539" t="str">
            <v>โรงพยาบาลส่งเสริมสุขภาพตำบลประสงค์</v>
          </cell>
        </row>
        <row r="10540">
          <cell r="A10540" t="str">
            <v>โรงพยาบาลส่งเสริมสุขภาพตำบลปากฉลุย</v>
          </cell>
        </row>
        <row r="10541">
          <cell r="A10541" t="str">
            <v>โรงพยาบาลส่งเสริมสุขภาพตำบลปากแพรก</v>
          </cell>
        </row>
        <row r="10542">
          <cell r="A10542" t="str">
            <v>โรงพยาบาลส่งเสริมสุขภาพตำบลปากหมาก</v>
          </cell>
        </row>
        <row r="10543">
          <cell r="A10543" t="str">
            <v>โรงพยาบาลส่งเสริมสุขภาพตำบลป่าร่อน</v>
          </cell>
        </row>
        <row r="10544">
          <cell r="A10544" t="str">
            <v>โรงพยาบาลส่งเสริมสุขภาพตำบลป่าเว</v>
          </cell>
        </row>
        <row r="10545">
          <cell r="A10545" t="str">
            <v>โรงพยาบาลส่งเสริมสุขภาพตำบลพรุไทย</v>
          </cell>
        </row>
        <row r="10546">
          <cell r="A10546" t="str">
            <v>โรงพยาบาลส่งเสริมสุขภาพตำบลพรุพี</v>
          </cell>
        </row>
        <row r="10547">
          <cell r="A10547" t="str">
            <v>โรงพยาบาลส่งเสริมสุขภาพตำบลพลายวาส</v>
          </cell>
        </row>
        <row r="10548">
          <cell r="A10548" t="str">
            <v>โรงพยาบาลส่งเสริมสุขภาพตำบลพลูเถื่อน</v>
          </cell>
        </row>
        <row r="10549">
          <cell r="A10549" t="str">
            <v>โรงพยาบาลส่งเสริมสุขภาพตำบลพ่วงพรหมคร</v>
          </cell>
        </row>
        <row r="10550">
          <cell r="A10550" t="str">
            <v>โรงพยาบาลส่งเสริมสุขภาพตำบลพะแสง</v>
          </cell>
        </row>
        <row r="10551">
          <cell r="A10551" t="str">
            <v>โรงพยาบาลส่งเสริมสุขภาพตำบลพุนพิน</v>
          </cell>
        </row>
        <row r="10552">
          <cell r="A10552" t="str">
            <v>โรงพยาบาลส่งเสริมสุขภาพตำบลพุมเรียง</v>
          </cell>
        </row>
        <row r="10553">
          <cell r="A10553" t="str">
            <v>โรงพยาบาลส่งเสริมสุขภาพตำบลเพิ่มพูนทรัพย์</v>
          </cell>
        </row>
        <row r="10554">
          <cell r="A10554" t="str">
            <v>โรงพยาบาลส่งเสริมสุขภาพตำบลมะขามเตี้ย</v>
          </cell>
        </row>
        <row r="10555">
          <cell r="A10555" t="str">
            <v>โรงพยาบาลส่งเสริมสุขภาพตำบลมะเร็ต</v>
          </cell>
        </row>
        <row r="10556">
          <cell r="A10556" t="str">
            <v>โรงพยาบาลส่งเสริมสุขภาพตำบลมะลวน</v>
          </cell>
        </row>
        <row r="10557">
          <cell r="A10557" t="str">
            <v>โรงพยาบาลส่งเสริมสุขภาพตำบลแม่น้ำ</v>
          </cell>
        </row>
        <row r="10558">
          <cell r="A10558" t="str">
            <v>โรงพยาบาลส่งเสริมสุขภาพตำบลโมถ่าย</v>
          </cell>
        </row>
        <row r="10559">
          <cell r="A10559" t="str">
            <v>โรงพยาบาลส่งเสริมสุขภาพตำบลย่านมะปราง ตำบลย่านยาว</v>
          </cell>
        </row>
        <row r="10560">
          <cell r="A10560" t="str">
            <v>โรงพยาบาลส่งเสริมสุขภาพตำบลย่านยาว</v>
          </cell>
        </row>
        <row r="10561">
          <cell r="A10561" t="str">
            <v>โรงพยาบาลส่งเสริมสุขภาพตำบลลิปะน้อย</v>
          </cell>
        </row>
        <row r="10562">
          <cell r="A10562" t="str">
            <v>โรงพยาบาลส่งเสริมสุขภาพตำบลลีเล็ด</v>
          </cell>
        </row>
        <row r="10563">
          <cell r="A10563" t="str">
            <v>โรงพยาบาลส่งเสริมสุขภาพตำบลเลม็ด</v>
          </cell>
        </row>
        <row r="10564">
          <cell r="A10564" t="str">
            <v>โรงพยาบาลส่งเสริมสุขภาพตำบลวัง</v>
          </cell>
        </row>
        <row r="10565">
          <cell r="A10565" t="str">
            <v>โรงพยาบาลส่งเสริมสุขภาพตำบลวังขุม ตำบลเขาวง</v>
          </cell>
        </row>
        <row r="10566">
          <cell r="A10566" t="str">
            <v>โรงพยาบาลส่งเสริมสุขภาพตำบลเวียง</v>
          </cell>
        </row>
        <row r="10567">
          <cell r="A10567" t="str">
            <v>โรงพยาบาลส่งเสริมสุขภาพตำบลเวียงสระ</v>
          </cell>
        </row>
        <row r="10568">
          <cell r="A10568" t="str">
            <v>โรงพยาบาลส่งเสริมสุขภาพตำบลศรีวิชัย</v>
          </cell>
        </row>
        <row r="10569">
          <cell r="A10569" t="str">
            <v>โรงพยาบาลส่งเสริมสุขภาพตำบลสมอทอง</v>
          </cell>
        </row>
        <row r="10570">
          <cell r="A10570" t="str">
            <v>โรงพยาบาลส่งเสริมสุขภาพตำบลสวนป่าพัฒนา</v>
          </cell>
        </row>
        <row r="10571">
          <cell r="A10571" t="str">
            <v>โรงพยาบาลส่งเสริมสุขภาพตำบลสองแพรก</v>
          </cell>
        </row>
        <row r="10572">
          <cell r="A10572" t="str">
            <v>โรงพยาบาลส่งเสริมสุขภาพตำบลสุนทรนิวาส  ตำบลวัดประดู่</v>
          </cell>
        </row>
        <row r="10573">
          <cell r="A10573" t="str">
            <v>โรงพยาบาลส่งเสริมสุขภาพตำบลเสวียด</v>
          </cell>
        </row>
        <row r="10574">
          <cell r="A10574" t="str">
            <v>โรงพยาบาลส่งเสริมสุขภาพตำบลหนองไทร</v>
          </cell>
        </row>
        <row r="10575">
          <cell r="A10575" t="str">
            <v>โรงพยาบาลส่งเสริมสุขภาพตำบลหน้าเมือง</v>
          </cell>
        </row>
        <row r="10576">
          <cell r="A10576" t="str">
            <v>โรงพยาบาลส่งเสริมสุขภาพตำบลหมู่บ้านป่าไม้พระราชประสงค์ 1</v>
          </cell>
        </row>
        <row r="10577">
          <cell r="A10577" t="str">
            <v>โรงพยาบาลส่งเสริมสุขภาพตำบลหัวเตย</v>
          </cell>
        </row>
        <row r="10578">
          <cell r="A10578" t="str">
            <v>โรงพยาบาลส่งเสริมสุขภาพตำบลอรัญคามวารี</v>
          </cell>
        </row>
        <row r="10579">
          <cell r="A10579" t="str">
            <v>โรงพยาบาลส่งเสริมสุขภาพตำบลอ่างทอง</v>
          </cell>
        </row>
        <row r="10580">
          <cell r="A10580" t="str">
            <v>โรงพยาบาลส่งเสริมสุขภาพตำบลอำเภอพนม</v>
          </cell>
        </row>
        <row r="10581">
          <cell r="A10581" t="str">
            <v>สถานีอนามัยเฉลิมพระเกียรติ 60 พรรษา นวมินทราชินี</v>
          </cell>
        </row>
        <row r="10582">
          <cell r="A10582" t="str">
            <v>สำนักงานสาธารณสุขอำเภอเกาะลันตา</v>
          </cell>
        </row>
        <row r="10583">
          <cell r="A10583" t="str">
            <v>สำนักงานสาธารณสุขอำเภอเขาพนม</v>
          </cell>
        </row>
        <row r="10584">
          <cell r="A10584" t="str">
            <v>สำนักงานสาธารณสุขอำเภอคลองท่อมใต้</v>
          </cell>
        </row>
        <row r="10585">
          <cell r="A10585" t="str">
            <v>สำนักงานสาธารณสุขอำเภอปลายพระยา</v>
          </cell>
        </row>
        <row r="10586">
          <cell r="A10586" t="str">
            <v>สำนักงานสาธารณสุขอำเภอเมืองกระบี่</v>
          </cell>
        </row>
        <row r="10587">
          <cell r="A10587" t="str">
            <v>สำนักงานสาธารณสุขอำเภอลำทับ</v>
          </cell>
        </row>
        <row r="10588">
          <cell r="A10588" t="str">
            <v>สำนักงานสาธารณสุขอำเภอเหนือคลอง</v>
          </cell>
        </row>
        <row r="10589">
          <cell r="A10589" t="str">
            <v>สำนักงานสาธารณสุขอำเภออ่าวลึก</v>
          </cell>
        </row>
        <row r="10590">
          <cell r="A10590" t="str">
            <v>สำนักงานสาธารณสุขอำเภอท่าแซะ</v>
          </cell>
        </row>
        <row r="10591">
          <cell r="A10591" t="str">
            <v>สำนักงานสาธารณสุขอำเภอทุ่งตะโก</v>
          </cell>
        </row>
        <row r="10592">
          <cell r="A10592" t="str">
            <v>สำนักงานสาธารณสุขอำเภอปะทิว</v>
          </cell>
        </row>
        <row r="10593">
          <cell r="A10593" t="str">
            <v>สำนักงานสาธารณสุขอำเภอพะโต๊ะ</v>
          </cell>
        </row>
        <row r="10594">
          <cell r="A10594" t="str">
            <v>สำนักงานสาธารณสุขอำเภอเมืองชุมพร</v>
          </cell>
        </row>
        <row r="10595">
          <cell r="A10595" t="str">
            <v>สำนักงานสาธารณสุขอำเภอละแม</v>
          </cell>
        </row>
        <row r="10596">
          <cell r="A10596" t="str">
            <v>สำนักงานสาธารณสุขอำเภอสวี</v>
          </cell>
        </row>
        <row r="10597">
          <cell r="A10597" t="str">
            <v>สำนักงานสาธารณสุขอำเภอหลังสวน</v>
          </cell>
        </row>
        <row r="10598">
          <cell r="A10598" t="str">
            <v>สำนักงานสาธารณสุขอำเภอขนอม</v>
          </cell>
        </row>
        <row r="10599">
          <cell r="A10599" t="str">
            <v>สำนักงานสาธารณสุขอำเภอจุฬาภรณ์</v>
          </cell>
        </row>
        <row r="10600">
          <cell r="A10600" t="str">
            <v>สำนักงานสาธารณสุขอำเภอฉวาง</v>
          </cell>
        </row>
        <row r="10601">
          <cell r="A10601" t="str">
            <v>สำนักงานสาธารณสุขอำเภอเฉลิมพระเกียรติ</v>
          </cell>
        </row>
        <row r="10602">
          <cell r="A10602" t="str">
            <v>สำนักงานสาธารณสุขอำเภอชะอวด</v>
          </cell>
        </row>
        <row r="10603">
          <cell r="A10603" t="str">
            <v>สำนักงานสาธารณสุขอำเภอช้างกลาง</v>
          </cell>
        </row>
        <row r="10604">
          <cell r="A10604" t="str">
            <v>สำนักงานสาธารณสุขอำเภอเชียรใหญ่</v>
          </cell>
        </row>
        <row r="10605">
          <cell r="A10605" t="str">
            <v>สำนักงานสาธารณสุขอำเภอถ้ำพรรณรา</v>
          </cell>
        </row>
        <row r="10606">
          <cell r="A10606" t="str">
            <v>สำนักงานสาธารณสุขอำเภอท่าศาลา</v>
          </cell>
        </row>
        <row r="10607">
          <cell r="A10607" t="str">
            <v>สำนักงานสาธารณสุขอำเภอทุ่งสง</v>
          </cell>
        </row>
        <row r="10608">
          <cell r="A10608" t="str">
            <v>สำนักงานสาธารณสุขอำเภอทุ่งใหญ่</v>
          </cell>
        </row>
        <row r="10609">
          <cell r="A10609" t="str">
            <v>สำนักงานสาธารณสุขอำเภอนบพิตำ</v>
          </cell>
        </row>
        <row r="10610">
          <cell r="A10610" t="str">
            <v>สำนักงานสาธารณสุขอำเภอนาบอน</v>
          </cell>
        </row>
        <row r="10611">
          <cell r="A10611" t="str">
            <v>สำนักงานสาธารณสุขอำเภอบางขัน</v>
          </cell>
        </row>
        <row r="10612">
          <cell r="A10612" t="str">
            <v>สำนักงานสาธารณสุขอำเภอปากพนัง</v>
          </cell>
        </row>
        <row r="10613">
          <cell r="A10613" t="str">
            <v>สำนักงานสาธารณสุขอำเภอพรหมคีรี</v>
          </cell>
        </row>
        <row r="10614">
          <cell r="A10614" t="str">
            <v>สำนักงานสาธารณสุขอำเภอพระพรหม</v>
          </cell>
        </row>
        <row r="10615">
          <cell r="A10615" t="str">
            <v>สำนักงานสาธารณสุขอำเภอพิปูน</v>
          </cell>
        </row>
        <row r="10616">
          <cell r="A10616" t="str">
            <v>สำนักงานสาธารณสุขอำเภอเมืองนครศรีธรรมราช</v>
          </cell>
        </row>
        <row r="10617">
          <cell r="A10617" t="str">
            <v>สำนักงานสาธารณสุขอำเภอร่อนพิบูลย์</v>
          </cell>
        </row>
        <row r="10618">
          <cell r="A10618" t="str">
            <v>สำนักงานสาธารณสุขอำเภอลานสกา</v>
          </cell>
        </row>
        <row r="10619">
          <cell r="A10619" t="str">
            <v>สำนักงานสาธารณสุขอำเภอสิชล</v>
          </cell>
        </row>
        <row r="10620">
          <cell r="A10620" t="str">
            <v>สำนักงานสาธารณสุขอำเภอหัวไทร</v>
          </cell>
        </row>
        <row r="10621">
          <cell r="A10621" t="str">
            <v>สำนักงานสาธารณสุขอำเภอกะปง</v>
          </cell>
        </row>
        <row r="10622">
          <cell r="A10622" t="str">
            <v>สำนักงานสาธารณสุขอำเภอเกาะยาว</v>
          </cell>
        </row>
        <row r="10623">
          <cell r="A10623" t="str">
            <v>สำนักงานสาธารณสุขอำเภอคุระบุรี</v>
          </cell>
        </row>
        <row r="10624">
          <cell r="A10624" t="str">
            <v>สำนักงานสาธารณสุขอำเภอตะกั่วทุ่ง</v>
          </cell>
        </row>
        <row r="10625">
          <cell r="A10625" t="str">
            <v>สำนักงานสาธารณสุขอำเภอตะกั่วป่า</v>
          </cell>
        </row>
        <row r="10626">
          <cell r="A10626" t="str">
            <v>สำนักงานสาธารณสุขอำเภอทับปุด</v>
          </cell>
        </row>
        <row r="10627">
          <cell r="A10627" t="str">
            <v>สำนักงานสาธารณสุขอำเภอท้ายเหมือง</v>
          </cell>
        </row>
        <row r="10628">
          <cell r="A10628" t="str">
            <v>สำนักงานสาธารณสุขอำเภอเมืองพังงา</v>
          </cell>
        </row>
        <row r="10629">
          <cell r="A10629" t="str">
            <v>สำนักงานสาธารณสุขอำเภอกะทู้</v>
          </cell>
        </row>
        <row r="10630">
          <cell r="A10630" t="str">
            <v>สำนักงานสาธารณสุขอำเภอถลาง</v>
          </cell>
        </row>
        <row r="10631">
          <cell r="A10631" t="str">
            <v>สำนักงานสาธารณสุขอำเภอเมืองภูเก็ต</v>
          </cell>
        </row>
        <row r="10632">
          <cell r="A10632" t="str">
            <v>สำนักงานสาธารณสุขอำเภอกระบุรี</v>
          </cell>
        </row>
        <row r="10633">
          <cell r="A10633" t="str">
            <v>สำนักงานสาธารณสุขอำเภอกะเปอร์</v>
          </cell>
        </row>
        <row r="10634">
          <cell r="A10634" t="str">
            <v>สำนักงานสาธารณสุขอำเภอเมืองระนอง</v>
          </cell>
        </row>
        <row r="10635">
          <cell r="A10635" t="str">
            <v>สำนักงานสาธารณสุขอำเภอละอุ่น</v>
          </cell>
        </row>
        <row r="10636">
          <cell r="A10636" t="str">
            <v>สำนักงานสาธารณสุขอำเภอสุขสำราญ</v>
          </cell>
        </row>
        <row r="10637">
          <cell r="A10637" t="str">
            <v>สำนักงานสาธารณสุขอำเภอกาญจนดิษฐ์</v>
          </cell>
        </row>
        <row r="10638">
          <cell r="A10638" t="str">
            <v>สำนักงานสาธารณสุขอำเภอเกาะพะงัน</v>
          </cell>
        </row>
        <row r="10639">
          <cell r="A10639" t="str">
            <v>สำนักงานสาธารณสุขอำเภอเกาะสมุย</v>
          </cell>
        </row>
        <row r="10640">
          <cell r="A10640" t="str">
            <v>สำนักงานสาธารณสุขอำเภอคีรีรัฐนิคม</v>
          </cell>
        </row>
        <row r="10641">
          <cell r="A10641" t="str">
            <v>สำนักงานสาธารณสุขอำเภอเคียนซา</v>
          </cell>
        </row>
        <row r="10642">
          <cell r="A10642" t="str">
            <v>สำนักงานสาธารณสุขอำเภอชัยบุรี</v>
          </cell>
        </row>
        <row r="10643">
          <cell r="A10643" t="str">
            <v>สำนักงานสาธารณสุขอำเภอไชยา</v>
          </cell>
        </row>
        <row r="10644">
          <cell r="A10644" t="str">
            <v>สำนักงานสาธารณสุขอำเภอดอนสัก</v>
          </cell>
        </row>
        <row r="10645">
          <cell r="A10645" t="str">
            <v>สำนักงานสาธารณสุขอำเภอท่าฉาง</v>
          </cell>
        </row>
        <row r="10646">
          <cell r="A10646" t="str">
            <v>สำนักงานสาธารณสุขอำเภอท่าชนะ</v>
          </cell>
        </row>
        <row r="10647">
          <cell r="A10647" t="str">
            <v>สำนักงานสาธารณสุขอำเภอบ้านตาขุน</v>
          </cell>
        </row>
        <row r="10648">
          <cell r="A10648" t="str">
            <v>สำนักงานสาธารณสุขอำเภอบ้านนาเดิม</v>
          </cell>
        </row>
        <row r="10649">
          <cell r="A10649" t="str">
            <v>สำนักงานสาธารณสุขอำเภอบ้านนาสาร</v>
          </cell>
        </row>
        <row r="10650">
          <cell r="A10650" t="str">
            <v>สำนักงานสาธารณสุขอำเภอพนม</v>
          </cell>
        </row>
        <row r="10651">
          <cell r="A10651" t="str">
            <v>สำนักงานสาธารณสุขอำเภอพระแสง</v>
          </cell>
        </row>
        <row r="10652">
          <cell r="A10652" t="str">
            <v>สำนักงานสาธารณสุขอำเภอพุนพิน</v>
          </cell>
        </row>
        <row r="10653">
          <cell r="A10653" t="str">
            <v>สำนักงานสาธารณสุขอำเภอเมืองสุราษฎร์ธานี</v>
          </cell>
        </row>
        <row r="10654">
          <cell r="A10654" t="str">
            <v>สำนักงานสาธารณสุขอำเภอวิภาวดี</v>
          </cell>
        </row>
        <row r="10655">
          <cell r="A10655" t="str">
            <v>สำนักงานสาธารณสุขอำเภอเวียงสระ</v>
          </cell>
        </row>
        <row r="10656">
          <cell r="A10656" t="str">
            <v>สำนักงานสาธารณสุขจังหวัดกระบี่</v>
          </cell>
        </row>
        <row r="10657">
          <cell r="A10657" t="str">
            <v>สำนักงานสาธารณสุขจังหวัดชุมพร</v>
          </cell>
        </row>
        <row r="10658">
          <cell r="A10658" t="str">
            <v>สำนักงานสาธารณสุขจังหวัดนครศรีธรรมราช</v>
          </cell>
        </row>
        <row r="10659">
          <cell r="A10659" t="str">
            <v>สำนักงานสาธารณสุขจังหวัดพังงา</v>
          </cell>
        </row>
        <row r="10660">
          <cell r="A10660" t="str">
            <v>สำนักงานสาธารณสุขจังหวัดภูเก็ต</v>
          </cell>
        </row>
        <row r="10661">
          <cell r="A10661" t="str">
            <v>สำนักงานสาธารณสุขจังหวัดระนอง</v>
          </cell>
        </row>
        <row r="10662">
          <cell r="A10662" t="str">
            <v>สำนักงานสาธารณสุขจังหวัดสุราษฎร์ธานี</v>
          </cell>
        </row>
        <row r="10663">
          <cell r="A10663" t="str">
            <v>โรงพยาบาลตรัง</v>
          </cell>
        </row>
        <row r="10664">
          <cell r="A10664" t="str">
            <v>โรงพยาบาลห้วยยอด</v>
          </cell>
        </row>
        <row r="10665">
          <cell r="A10665" t="str">
            <v>โรงพยาบาลกันตัง</v>
          </cell>
        </row>
        <row r="10666">
          <cell r="A10666" t="str">
            <v>โรงพยาบาลย่านตาขาว</v>
          </cell>
        </row>
        <row r="10667">
          <cell r="A10667" t="str">
            <v>โรงพยาบาลนาโยง</v>
          </cell>
        </row>
        <row r="10668">
          <cell r="A10668" t="str">
            <v>โรงพยาบาลปะเหลียน</v>
          </cell>
        </row>
        <row r="10669">
          <cell r="A10669" t="str">
            <v>โรงพยาบาลรัษฎา</v>
          </cell>
        </row>
        <row r="10670">
          <cell r="A10670" t="str">
            <v>โรงพยาบาลวังวิเศษ</v>
          </cell>
        </row>
        <row r="10671">
          <cell r="A10671" t="str">
            <v>โรงพยาบาลสิเกา</v>
          </cell>
        </row>
        <row r="10672">
          <cell r="A10672" t="str">
            <v>โรงพยาบาลหาดสำราญเฉลิมพระเกียรติ ๘๐ พรรษา</v>
          </cell>
        </row>
        <row r="10673">
          <cell r="A10673" t="str">
            <v>โรงพยาบาลนราธิวาสราชนครินทร์</v>
          </cell>
        </row>
        <row r="10674">
          <cell r="A10674" t="str">
            <v>โรงพยาบาลสุไหงโก-ลก</v>
          </cell>
        </row>
        <row r="10675">
          <cell r="A10675" t="str">
            <v>โรงพยาบาลตากใบ</v>
          </cell>
        </row>
        <row r="10676">
          <cell r="A10676" t="str">
            <v>โรงพยาบาลระแงะ</v>
          </cell>
        </row>
        <row r="10677">
          <cell r="A10677" t="str">
            <v>โรงพยาบาลจะแนะ</v>
          </cell>
        </row>
        <row r="10678">
          <cell r="A10678" t="str">
            <v>โรงพยาบาลเจาะไอร้อง</v>
          </cell>
        </row>
        <row r="10679">
          <cell r="A10679" t="str">
            <v>โรงพยาบาลบาเจาะ</v>
          </cell>
        </row>
        <row r="10680">
          <cell r="A10680" t="str">
            <v>โรงพยาบาลยี่งอเฉลิมพระเกียรติ ๘๐ พรรษา</v>
          </cell>
        </row>
        <row r="10681">
          <cell r="A10681" t="str">
            <v>โรงพยาบาลรือเสาะ</v>
          </cell>
        </row>
        <row r="10682">
          <cell r="A10682" t="str">
            <v>โรงพยาบาลแว้ง</v>
          </cell>
        </row>
        <row r="10683">
          <cell r="A10683" t="str">
            <v>โรงพยาบาลศรีสาคร</v>
          </cell>
        </row>
        <row r="10684">
          <cell r="A10684" t="str">
            <v>โรงพยาบาลสุคิริน</v>
          </cell>
        </row>
        <row r="10685">
          <cell r="A10685" t="str">
            <v>โรงพยาบาลสุไหงปาดี</v>
          </cell>
        </row>
        <row r="10686">
          <cell r="A10686" t="str">
            <v>โรงพยาบาลปัตตานี</v>
          </cell>
        </row>
        <row r="10687">
          <cell r="A10687" t="str">
            <v>โรงพยาบาลสมเด็จพระยุพราชสายบุรี</v>
          </cell>
        </row>
        <row r="10688">
          <cell r="A10688" t="str">
            <v>โรงพยาบาลโคกโพธิ์</v>
          </cell>
        </row>
        <row r="10689">
          <cell r="A10689" t="str">
            <v>โรงพยาบาลกะพ้อ</v>
          </cell>
        </row>
        <row r="10690">
          <cell r="A10690" t="str">
            <v>โรงพยาบาลทุ่งยางแดง</v>
          </cell>
        </row>
        <row r="10691">
          <cell r="A10691" t="str">
            <v>โรงพยาบาลปะนาเระ</v>
          </cell>
        </row>
        <row r="10692">
          <cell r="A10692" t="str">
            <v>โรงพยาบาลมายอ</v>
          </cell>
        </row>
        <row r="10693">
          <cell r="A10693" t="str">
            <v>โรงพยาบาลแม่ลาน</v>
          </cell>
        </row>
        <row r="10694">
          <cell r="A10694" t="str">
            <v>โรงพยาบาลไม้แก่น</v>
          </cell>
        </row>
        <row r="10695">
          <cell r="A10695" t="str">
            <v>โรงพยาบาลยะรัง</v>
          </cell>
        </row>
        <row r="10696">
          <cell r="A10696" t="str">
            <v>โรงพยาบาลยะหริ่ง</v>
          </cell>
        </row>
        <row r="10697">
          <cell r="A10697" t="str">
            <v>โรงพยาบาลหนองจิก</v>
          </cell>
        </row>
        <row r="10698">
          <cell r="A10698" t="str">
            <v>โรงพยาบาลพัทลุง</v>
          </cell>
        </row>
        <row r="10699">
          <cell r="A10699" t="str">
            <v>โรงพยาบาลควนขนุน</v>
          </cell>
        </row>
        <row r="10700">
          <cell r="A10700" t="str">
            <v>โรงพยาบาลตะโหมด</v>
          </cell>
        </row>
        <row r="10701">
          <cell r="A10701" t="str">
            <v>โรงพยาบาลกงหรา</v>
          </cell>
        </row>
        <row r="10702">
          <cell r="A10702" t="str">
            <v>โรงพยาบาลเขาชัยสน</v>
          </cell>
        </row>
        <row r="10703">
          <cell r="A10703" t="str">
            <v>โรงพยาบาลบางแก้ว</v>
          </cell>
        </row>
        <row r="10704">
          <cell r="A10704" t="str">
            <v>โรงพยาบาลปากพะยูน</v>
          </cell>
        </row>
        <row r="10705">
          <cell r="A10705" t="str">
            <v>โรงพยาบาลป่าบอน</v>
          </cell>
        </row>
        <row r="10706">
          <cell r="A10706" t="str">
            <v>โรงพยาบาลป่าพะยอม</v>
          </cell>
        </row>
        <row r="10707">
          <cell r="A10707" t="str">
            <v>โรงพยาบาลศรีบรรพต</v>
          </cell>
        </row>
        <row r="10708">
          <cell r="A10708" t="str">
            <v>โรงพยาบาลศรีนครินทร์(ปัญญานันทภิกขุ)</v>
          </cell>
        </row>
        <row r="10709">
          <cell r="A10709" t="str">
            <v>โรงพยาบาลยะลา</v>
          </cell>
        </row>
        <row r="10710">
          <cell r="A10710" t="str">
            <v>โรงพยาบาลเบตง</v>
          </cell>
        </row>
        <row r="10711">
          <cell r="A10711" t="str">
            <v>โรงพยาบาลรามัน</v>
          </cell>
        </row>
        <row r="10712">
          <cell r="A10712" t="str">
            <v>โรงพยาบาลสมเด็จพระยุพราชยะหา</v>
          </cell>
        </row>
        <row r="10713">
          <cell r="A10713" t="str">
            <v>โรงพยาบาลกรงปินัง</v>
          </cell>
        </row>
        <row r="10714">
          <cell r="A10714" t="str">
            <v>โรงพยาบาลกาบัง</v>
          </cell>
        </row>
        <row r="10715">
          <cell r="A10715" t="str">
            <v>โรงพยาบาลธารโต</v>
          </cell>
        </row>
        <row r="10716">
          <cell r="A10716" t="str">
            <v>โรงพยาบาลบันนังสตา</v>
          </cell>
        </row>
        <row r="10717">
          <cell r="A10717" t="str">
            <v>โรงพยาบาลหาดใหญ่</v>
          </cell>
        </row>
        <row r="10718">
          <cell r="A10718" t="str">
            <v>โรงพยาบาลสงขลา</v>
          </cell>
        </row>
        <row r="10719">
          <cell r="A10719" t="str">
            <v>โรงพยาบาลสมเด็จพระบรมราชินีนาถ ณ  อำเภอนาทวี</v>
          </cell>
        </row>
        <row r="10720">
          <cell r="A10720" t="str">
            <v>โรงพยาบาลระโนด</v>
          </cell>
        </row>
        <row r="10721">
          <cell r="A10721" t="str">
            <v>โรงพยาบาลกระแสสินธุ์</v>
          </cell>
        </row>
        <row r="10722">
          <cell r="A10722" t="str">
            <v>โรงพยาบาลคลองหอยโข่ง</v>
          </cell>
        </row>
        <row r="10723">
          <cell r="A10723" t="str">
            <v>โรงพยาบาลควนเนียง</v>
          </cell>
        </row>
        <row r="10724">
          <cell r="A10724" t="str">
            <v>โรงพยาบาลจะนะ</v>
          </cell>
        </row>
        <row r="10725">
          <cell r="A10725" t="str">
            <v>โรงพยาบาลเทพา</v>
          </cell>
        </row>
        <row r="10726">
          <cell r="A10726" t="str">
            <v>โรงพยาบาลนาหม่อม</v>
          </cell>
        </row>
        <row r="10727">
          <cell r="A10727" t="str">
            <v>โรงพยาบาลบางกล่ำ</v>
          </cell>
        </row>
        <row r="10728">
          <cell r="A10728" t="str">
            <v>โรงพยาบาลปาดังเบซาร์</v>
          </cell>
        </row>
        <row r="10729">
          <cell r="A10729" t="str">
            <v>โรงพยาบาลรัตภูมิ</v>
          </cell>
        </row>
        <row r="10730">
          <cell r="A10730" t="str">
            <v>โรงพยาบาลสทิงพระ</v>
          </cell>
        </row>
        <row r="10731">
          <cell r="A10731" t="str">
            <v>โรงพยาบาลสะเดา</v>
          </cell>
        </row>
        <row r="10732">
          <cell r="A10732" t="str">
            <v>โรงพยาบาลสะบ้าย้อย</v>
          </cell>
        </row>
        <row r="10733">
          <cell r="A10733" t="str">
            <v>โรงพยาบาลสิงหนคร</v>
          </cell>
        </row>
        <row r="10734">
          <cell r="A10734" t="str">
            <v>โรงพยาบาลสตูล</v>
          </cell>
        </row>
        <row r="10735">
          <cell r="A10735" t="str">
            <v>โรงพยาบาลละงู</v>
          </cell>
        </row>
        <row r="10736">
          <cell r="A10736" t="str">
            <v>โรงพยาบาลควนกาหลง</v>
          </cell>
        </row>
        <row r="10737">
          <cell r="A10737" t="str">
            <v>โรงพยาบาลควนโดน</v>
          </cell>
        </row>
        <row r="10738">
          <cell r="A10738" t="str">
            <v>โรงพยาบาลท่าแพ</v>
          </cell>
        </row>
        <row r="10739">
          <cell r="A10739" t="str">
            <v>โรงพยาบาลทุ่งหว้า</v>
          </cell>
        </row>
        <row r="10740">
          <cell r="A10740" t="str">
            <v>โรงพยาบาลมะนัง</v>
          </cell>
        </row>
        <row r="10741">
          <cell r="A10741" t="str">
            <v>โรงพยาบาลส่งเสริมสุขภาพตำบลกะลาเส</v>
          </cell>
        </row>
        <row r="10742">
          <cell r="A10742" t="str">
            <v>โรงพยาบาลส่งเสริมสุขภาพตำบลกันตังใต้</v>
          </cell>
        </row>
        <row r="10743">
          <cell r="A10743" t="str">
            <v>โรงพยาบาลส่งเสริมสุขภาพตำบลเกาะเปียะ</v>
          </cell>
        </row>
        <row r="10744">
          <cell r="A10744" t="str">
            <v>โรงพยาบาลส่งเสริมสุขภาพตำบลเกาะลิบง</v>
          </cell>
        </row>
        <row r="10745">
          <cell r="A10745" t="str">
            <v>โรงพยาบาลส่งเสริมสุขภาพตำบลเกาะสุกร</v>
          </cell>
        </row>
        <row r="10746">
          <cell r="A10746" t="str">
            <v>โรงพยาบาลส่งเสริมสุขภาพตำบลเขากอบ</v>
          </cell>
        </row>
        <row r="10747">
          <cell r="A10747" t="str">
            <v>โรงพยาบาลส่งเสริมสุขภาพตำบลเขาขาว</v>
          </cell>
        </row>
        <row r="10748">
          <cell r="A10748" t="str">
            <v>โรงพยาบาลส่งเสริมสุขภาพตำบลเขาปูน</v>
          </cell>
        </row>
        <row r="10749">
          <cell r="A10749" t="str">
            <v>โรงพยาบาลส่งเสริมสุขภาพตำบลเขาไพร</v>
          </cell>
        </row>
        <row r="10750">
          <cell r="A10750" t="str">
            <v>โรงพยาบาลส่งเสริมสุขภาพตำบลเขาไม้แก้ว</v>
          </cell>
        </row>
        <row r="10751">
          <cell r="A10751" t="str">
            <v>โรงพยาบาลส่งเสริมสุขภาพตำบลเขาวิเศษ</v>
          </cell>
        </row>
        <row r="10752">
          <cell r="A10752" t="str">
            <v>โรงพยาบาลส่งเสริมสุขภาพตำบลคลองชีล้อม</v>
          </cell>
        </row>
        <row r="10753">
          <cell r="A10753" t="str">
            <v>โรงพยาบาลส่งเสริมสุขภาพตำบลคลองปาง</v>
          </cell>
        </row>
        <row r="10754">
          <cell r="A10754" t="str">
            <v>โรงพยาบาลส่งเสริมสุขภาพตำบลคลองลุ</v>
          </cell>
        </row>
        <row r="10755">
          <cell r="A10755" t="str">
            <v>โรงพยาบาลส่งเสริมสุขภาพตำบลควนธานี</v>
          </cell>
        </row>
        <row r="10756">
          <cell r="A10756" t="str">
            <v>โรงพยาบาลส่งเสริมสุขภาพตำบลควนปริง</v>
          </cell>
        </row>
        <row r="10757">
          <cell r="A10757" t="str">
            <v>โรงพยาบาลส่งเสริมสุขภาพตำบลโคกยาง</v>
          </cell>
        </row>
        <row r="10758">
          <cell r="A10758" t="str">
            <v>โรงพยาบาลส่งเสริมสุขภาพตำบลโคกสะบ้า</v>
          </cell>
        </row>
        <row r="10759">
          <cell r="A10759" t="str">
            <v>โรงพยาบาลส่งเสริมสุขภาพตำบลโคกหล่อ</v>
          </cell>
        </row>
        <row r="10760">
          <cell r="A10760" t="str">
            <v>โรงพยาบาลส่งเสริมสุขภาพตำบลช่อง</v>
          </cell>
        </row>
        <row r="10761">
          <cell r="A10761" t="str">
            <v>โรงพยาบาลส่งเสริมสุขภาพตำบลตะเสะ</v>
          </cell>
        </row>
        <row r="10762">
          <cell r="A10762" t="str">
            <v>โรงพยาบาลส่งเสริมสุขภาพตำบลท่างิ้ว</v>
          </cell>
        </row>
        <row r="10763">
          <cell r="A10763" t="str">
            <v>โรงพยาบาลส่งเสริมสุขภาพตำบลท่าพญา</v>
          </cell>
        </row>
        <row r="10764">
          <cell r="A10764" t="str">
            <v>โรงพยาบาลส่งเสริมสุขภาพตำบลท่าสะบ้า</v>
          </cell>
        </row>
        <row r="10765">
          <cell r="A10765" t="str">
            <v>โรงพยาบาลส่งเสริมสุขภาพตำบลทุ่งค่าย</v>
          </cell>
        </row>
        <row r="10766">
          <cell r="A10766" t="str">
            <v>โรงพยาบาลส่งเสริมสุขภาพตำบลทุ่งต่อ</v>
          </cell>
        </row>
        <row r="10767">
          <cell r="A10767" t="str">
            <v>โรงพยาบาลส่งเสริมสุขภาพตำบลทุ่งยาว</v>
          </cell>
        </row>
        <row r="10768">
          <cell r="A10768" t="str">
            <v>โรงพยาบาลส่งเสริมสุขภาพตำบลนาเกลือ</v>
          </cell>
        </row>
        <row r="10769">
          <cell r="A10769" t="str">
            <v>โรงพยาบาลส่งเสริมสุขภาพตำบลนาข้าวเสีย</v>
          </cell>
        </row>
        <row r="10770">
          <cell r="A10770" t="str">
            <v>โรงพยาบาลส่งเสริมสุขภาพตำบลนาตาล่วง</v>
          </cell>
        </row>
        <row r="10771">
          <cell r="A10771" t="str">
            <v>โรงพยาบาลส่งเสริมสุขภาพตำบลนาโต๊ะหมิง</v>
          </cell>
        </row>
        <row r="10772">
          <cell r="A10772" t="str">
            <v>โรงพยาบาลส่งเสริมสุขภาพตำบลนาท่ามใต้</v>
          </cell>
        </row>
        <row r="10773">
          <cell r="A10773" t="str">
            <v>โรงพยาบาลส่งเสริมสุขภาพตำบลนาท่ามเหนือ</v>
          </cell>
        </row>
        <row r="10774">
          <cell r="A10774" t="str">
            <v>โรงพยาบาลส่งเสริมสุขภาพตำบลนาบินหลา</v>
          </cell>
        </row>
        <row r="10775">
          <cell r="A10775" t="str">
            <v>โรงพยาบาลส่งเสริมสุขภาพตำบลนาพละ</v>
          </cell>
        </row>
        <row r="10776">
          <cell r="A10776" t="str">
            <v>โรงพยาบาลส่งเสริมสุขภาพตำบลนาเมืองเพชร</v>
          </cell>
        </row>
        <row r="10777">
          <cell r="A10777" t="str">
            <v>โรงพยาบาลส่งเสริมสุขภาพตำบลนาโยงใต้</v>
          </cell>
        </row>
        <row r="10778">
          <cell r="A10778" t="str">
            <v>โรงพยาบาลส่งเสริมสุขภาพตำบลนาหมื่นศรี</v>
          </cell>
        </row>
        <row r="10779">
          <cell r="A10779" t="str">
            <v>โรงพยาบาลส่งเสริมสุขภาพตำบลน้ำผุด</v>
          </cell>
        </row>
        <row r="10780">
          <cell r="A10780" t="str">
            <v>โรงพยาบาลส่งเสริมสุขภาพตำบลในควน</v>
          </cell>
        </row>
        <row r="10781">
          <cell r="A10781" t="str">
            <v>โรงพยาบาลส่งเสริมสุขภาพตำบลในเตา</v>
          </cell>
        </row>
        <row r="10782">
          <cell r="A10782" t="str">
            <v>โรงพยาบาลส่งเสริมสุขภาพตำบลบ่อน้ำร้อน</v>
          </cell>
        </row>
        <row r="10783">
          <cell r="A10783" t="str">
            <v>โรงพยาบาลส่งเสริมสุขภาพตำบลบางด้วน</v>
          </cell>
        </row>
        <row r="10784">
          <cell r="A10784" t="str">
            <v>โรงพยาบาลส่งเสริมสุขภาพตำบลบางดี</v>
          </cell>
        </row>
        <row r="10785">
          <cell r="A10785" t="str">
            <v>โรงพยาบาลส่งเสริมสุขภาพตำบลบางเป้า</v>
          </cell>
        </row>
        <row r="10786">
          <cell r="A10786" t="str">
            <v>โรงพยาบาลส่งเสริมสุขภาพตำบลบางรัก</v>
          </cell>
        </row>
        <row r="10787">
          <cell r="A10787" t="str">
            <v>โรงพยาบาลส่งเสริมสุขภาพตำบลบางสัก</v>
          </cell>
        </row>
        <row r="10788">
          <cell r="A10788" t="str">
            <v>โรงพยาบาลส่งเสริมสุขภาพตำบลบางหมาก</v>
          </cell>
        </row>
        <row r="10789">
          <cell r="A10789" t="str">
            <v>โรงพยาบาลส่งเสริมสุขภาพตำบลบ้านกะลาเส ตำบลกะลาเส</v>
          </cell>
        </row>
        <row r="10790">
          <cell r="A10790" t="str">
            <v>โรงพยาบาลส่งเสริมสุขภาพตำบลบ้านเกาะเคี่ยม ตำบลกันตังใต้</v>
          </cell>
        </row>
        <row r="10791">
          <cell r="A10791" t="str">
            <v>โรงพยาบาลส่งเสริมสุขภาพตำบลบ้านเกาะมุกด์ ตำบลเกาะลิบง</v>
          </cell>
        </row>
        <row r="10792">
          <cell r="A10792" t="str">
            <v>โรงพยาบาลส่งเสริมสุขภาพตำบลบ้านเขาเพดาน ตำบลนาเมืองเพชร</v>
          </cell>
        </row>
        <row r="10793">
          <cell r="A10793" t="str">
            <v>โรงพยาบาลส่งเสริมสุขภาพตำบลบ้านคลองชีล้อม ตำบลคลองชีล้อม</v>
          </cell>
        </row>
        <row r="10794">
          <cell r="A10794" t="str">
            <v>โรงพยาบาลส่งเสริมสุขภาพตำบลบ้านคลองมวน ตำบลหนองปรือ</v>
          </cell>
        </row>
        <row r="10795">
          <cell r="A10795" t="str">
            <v>โรงพยาบาลส่งเสริมสุขภาพตำบลบ้านควน</v>
          </cell>
        </row>
        <row r="10796">
          <cell r="A10796" t="str">
            <v>โรงพยาบาลส่งเสริมสุขภาพตำบลบ้านควนเคี่ยม ตำบลทุ่งค่าย</v>
          </cell>
        </row>
        <row r="10797">
          <cell r="A10797" t="str">
            <v>โรงพยาบาลส่งเสริมสุขภาพตำบลบ้านควนโพธิ์ ตำบลย่านตาขาว</v>
          </cell>
        </row>
        <row r="10798">
          <cell r="A10798" t="str">
            <v>โรงพยาบาลส่งเสริมสุขภาพตำบลบ้านควนหิน ตำบลนาชุมเห็ด</v>
          </cell>
        </row>
        <row r="10799">
          <cell r="A10799" t="str">
            <v>โรงพยาบาลส่งเสริมสุขภาพตำบลบ้านโคกทราย ตำบลโพรงจรเข้</v>
          </cell>
        </row>
        <row r="10800">
          <cell r="A10800" t="str">
            <v>โรงพยาบาลส่งเสริมสุขภาพตำบลบ้านเจ้าพะ ตำบลปะเหลียน</v>
          </cell>
        </row>
        <row r="10801">
          <cell r="A10801" t="str">
            <v>โรงพยาบาลส่งเสริมสุขภาพตำบลบ้านฉางหลาง ตำบลไม้ฝาด</v>
          </cell>
        </row>
        <row r="10802">
          <cell r="A10802" t="str">
            <v>โรงพยาบาลส่งเสริมสุขภาพตำบลบ้านต้นปรง ตำบลนาชุมเห็ด</v>
          </cell>
        </row>
        <row r="10803">
          <cell r="A10803" t="str">
            <v>โรงพยาบาลส่งเสริมสุขภาพตำบลบ้านตะเคียนหลบฟ้า ตำบลบางหมาก</v>
          </cell>
        </row>
        <row r="10804">
          <cell r="A10804" t="str">
            <v>โรงพยาบาลส่งเสริมสุขภาพตำบลบ้านทอนพลา ตำบลนาชุมเห็ด</v>
          </cell>
        </row>
        <row r="10805">
          <cell r="A10805" t="str">
            <v>โรงพยาบาลส่งเสริมสุขภาพตำบลบ้านท่าบันได ตำบลทุ่งกระบือ</v>
          </cell>
        </row>
        <row r="10806">
          <cell r="A10806" t="str">
            <v>โรงพยาบาลส่งเสริมสุขภาพตำบลบ้านทุ่งเกาะญวน ตำบลหนองบ่อ</v>
          </cell>
        </row>
        <row r="10807">
          <cell r="A10807" t="str">
            <v>โรงพยาบาลส่งเสริมสุขภาพตำบลบ้านทุ่งหลวง ตำบลวังมะปราง</v>
          </cell>
        </row>
        <row r="10808">
          <cell r="A10808" t="str">
            <v>โรงพยาบาลส่งเสริมสุขภาพตำบลบ้านนา</v>
          </cell>
        </row>
        <row r="10809">
          <cell r="A10809" t="str">
            <v>โรงพยาบาลส่งเสริมสุขภาพตำบลบ้านนาเกลือใต้ ตำบลนาเกลือ</v>
          </cell>
        </row>
        <row r="10810">
          <cell r="A10810" t="str">
            <v>โรงพยาบาลส่งเสริมสุขภาพตำบลบ้านนางอ ตำบลนาท่ามเหนือ</v>
          </cell>
        </row>
        <row r="10811">
          <cell r="A10811" t="str">
            <v>โรงพยาบาลส่งเสริมสุขภาพตำบลบ้านนาท่าม ตำบลนาท่ามใต้</v>
          </cell>
        </row>
        <row r="10812">
          <cell r="A10812" t="str">
            <v>โรงพยาบาลส่งเสริมสุขภาพตำบลบ้านนานิน ตำบลทุ่งกระบือ</v>
          </cell>
        </row>
        <row r="10813">
          <cell r="A10813" t="str">
            <v>โรงพยาบาลส่งเสริมสุขภาพตำบลบ้านนาวง ตำบลบางกุ้ง</v>
          </cell>
        </row>
        <row r="10814">
          <cell r="A10814" t="str">
            <v>โรงพยาบาลส่งเสริมสุขภาพตำบลบ้านนาเหนือ ตำบลคลองลุ</v>
          </cell>
        </row>
        <row r="10815">
          <cell r="A10815" t="str">
            <v>โรงพยาบาลส่งเสริมสุขภาพตำบลบ้านน้ำผุด ต.น้ำผุด</v>
          </cell>
        </row>
        <row r="10816">
          <cell r="A10816" t="str">
            <v>โรงพยาบาลส่งเสริมสุขภาพตำบลบ้านในปง ตำบลอ่าวตง</v>
          </cell>
        </row>
        <row r="10817">
          <cell r="A10817" t="str">
            <v>โรงพยาบาลส่งเสริมสุขภาพตำบลบ้านปากปรน ตำบลหาดสำราญ</v>
          </cell>
        </row>
        <row r="10818">
          <cell r="A10818" t="str">
            <v>โรงพยาบาลส่งเสริมสุขภาพตำบลบ้านพรุจูด ตำบลบางดี</v>
          </cell>
        </row>
        <row r="10819">
          <cell r="A10819" t="str">
            <v>โรงพยาบาลส่งเสริมสุขภาพตำบลบ้านโพธิ์</v>
          </cell>
        </row>
        <row r="10820">
          <cell r="A10820" t="str">
            <v>โรงพยาบาลส่งเสริมสุขภาพตำบลบ้านโพธิ์โทน ตำบลนาวง</v>
          </cell>
        </row>
        <row r="10821">
          <cell r="A10821" t="str">
            <v>โรงพยาบาลส่งเสริมสุขภาพตำบลบ้านมดตะนอย ตำบลเกาะลิบง</v>
          </cell>
        </row>
        <row r="10822">
          <cell r="A10822" t="str">
            <v>โรงพยาบาลส่งเสริมสุขภาพตำบลบ้านมาบบอน ตำบลนาข้าวเสีย</v>
          </cell>
        </row>
        <row r="10823">
          <cell r="A10823" t="str">
            <v>โรงพยาบาลส่งเสริมสุขภาพตำบลบ้านไร่ออก ตำบลบ่อหิน</v>
          </cell>
        </row>
        <row r="10824">
          <cell r="A10824" t="str">
            <v>โรงพยาบาลส่งเสริมสุขภาพตำบลบ้านลำแคลง ตำบลปะเหลียน</v>
          </cell>
        </row>
        <row r="10825">
          <cell r="A10825" t="str">
            <v>โรงพยาบาลส่งเสริมสุขภาพตำบลบ้านลำปลอก ตำบลปะเหลียน</v>
          </cell>
        </row>
        <row r="10826">
          <cell r="A10826" t="str">
            <v>โรงพยาบาลส่งเสริมสุขภาพตำบลบ้านวัดโพรงจรเข้ ตำบลในควน</v>
          </cell>
        </row>
        <row r="10827">
          <cell r="A10827" t="str">
            <v>โรงพยาบาลส่งเสริมสุขภาพตำบลบ้านสะพานเคียน ตำบลวังมะปราง</v>
          </cell>
        </row>
        <row r="10828">
          <cell r="A10828" t="str">
            <v>โรงพยาบาลส่งเสริมสุขภาพตำบลบ้านสันตัง ตำบลหนองตรุด</v>
          </cell>
        </row>
        <row r="10829">
          <cell r="A10829" t="str">
            <v>โรงพยาบาลส่งเสริมสุขภาพตำบลบ้านหนองคล้า ตำบลเขาวิเศษ</v>
          </cell>
        </row>
        <row r="10830">
          <cell r="A10830" t="str">
            <v>โรงพยาบาลส่งเสริมสุขภาพตำบลบ้านหนองเจ็ดบาท ตำบลแหลมสอม</v>
          </cell>
        </row>
        <row r="10831">
          <cell r="A10831" t="str">
            <v>โรงพยาบาลส่งเสริมสุขภาพตำบลบ้านหนองปรือ ตำบลเขากอบ</v>
          </cell>
        </row>
        <row r="10832">
          <cell r="A10832" t="str">
            <v>โรงพยาบาลส่งเสริมสุขภาพตำบลบ้านหนองยวน ตำบลละมอ</v>
          </cell>
        </row>
        <row r="10833">
          <cell r="A10833" t="str">
            <v>โรงพยาบาลส่งเสริมสุขภาพตำบลบ้านหนองยายแม็ม ตำบลบ้านนา</v>
          </cell>
        </row>
        <row r="10834">
          <cell r="A10834" t="str">
            <v>โรงพยาบาลส่งเสริมสุขภาพตำบลบ้านหนองหมอ ตำบลนาวง</v>
          </cell>
        </row>
        <row r="10835">
          <cell r="A10835" t="str">
            <v>โรงพยาบาลส่งเสริมสุขภาพตำบลบ้านหนองหว้า ตำบลทุ่งยาว</v>
          </cell>
        </row>
        <row r="10836">
          <cell r="A10836" t="str">
            <v>โรงพยาบาลส่งเสริมสุขภาพตำบลบ้านหยงสตาร์ ตำบลท่าข้าม</v>
          </cell>
        </row>
        <row r="10837">
          <cell r="A10837" t="str">
            <v>โรงพยาบาลส่งเสริมสุขภาพตำบลบ้านห้วยน้ำตก ตำบลสุโสะ</v>
          </cell>
        </row>
        <row r="10838">
          <cell r="A10838" t="str">
            <v>โรงพยาบาลส่งเสริมสุขภาพตำบลบ้านห้วยน้ำเย็น ตำบลหนองช้างแล่น</v>
          </cell>
        </row>
        <row r="10839">
          <cell r="A10839" t="str">
            <v>โรงพยาบาลส่งเสริมสุขภาพตำบลบ้านหินคอกควาย ตำบลบ้านนา</v>
          </cell>
        </row>
        <row r="10840">
          <cell r="A10840" t="str">
            <v>โรงพยาบาลส่งเสริมสุขภาพตำบลบ้านเหนือคลอง ตำบลบางกุ้ง</v>
          </cell>
        </row>
        <row r="10841">
          <cell r="A10841" t="str">
            <v>โรงพยาบาลส่งเสริมสุขภาพตำบลบ้านแหลมมะขาม ตำบลเขาไม้แก้ว</v>
          </cell>
        </row>
        <row r="10842">
          <cell r="A10842" t="str">
            <v>โรงพยาบาลส่งเสริมสุขภาพตำบลบ้านอัมพวัน ตำบลเกาะเปียะ</v>
          </cell>
        </row>
        <row r="10843">
          <cell r="A10843" t="str">
            <v>โรงพยาบาลส่งเสริมสุขภาพตำบลบ้าหวี</v>
          </cell>
        </row>
        <row r="10844">
          <cell r="A10844" t="str">
            <v>โรงพยาบาลส่งเสริมสุขภาพตำบลปะเหลียน</v>
          </cell>
        </row>
        <row r="10845">
          <cell r="A10845" t="str">
            <v>โรงพยาบาลส่งเสริมสุขภาพตำบลปากคม</v>
          </cell>
        </row>
        <row r="10846">
          <cell r="A10846" t="str">
            <v>โรงพยาบาลส่งเสริมสุขภาพตำบลปากแจ่ม</v>
          </cell>
        </row>
        <row r="10847">
          <cell r="A10847" t="str">
            <v>โรงพยาบาลส่งเสริมสุขภาพตำบลโพรงจรเข้</v>
          </cell>
        </row>
        <row r="10848">
          <cell r="A10848" t="str">
            <v>โรงพยาบาลส่งเสริมสุขภาพตำบลไม้ฝาด</v>
          </cell>
        </row>
        <row r="10849">
          <cell r="A10849" t="str">
            <v>โรงพยาบาลส่งเสริมสุขภาพตำบลย่านซื่อ</v>
          </cell>
        </row>
        <row r="10850">
          <cell r="A10850" t="str">
            <v>โรงพยาบาลส่งเสริมสุขภาพตำบลละมอ</v>
          </cell>
        </row>
        <row r="10851">
          <cell r="A10851" t="str">
            <v>โรงพยาบาลส่งเสริมสุขภาพตำบลลำภูรา</v>
          </cell>
        </row>
        <row r="10852">
          <cell r="A10852" t="str">
            <v>โรงพยาบาลส่งเสริมสุขภาพตำบลลิพัง</v>
          </cell>
        </row>
        <row r="10853">
          <cell r="A10853" t="str">
            <v>โรงพยาบาลส่งเสริมสุขภาพตำบลวังคีรี</v>
          </cell>
        </row>
        <row r="10854">
          <cell r="A10854" t="str">
            <v>โรงพยาบาลส่งเสริมสุขภาพตำบลวังวน</v>
          </cell>
        </row>
        <row r="10855">
          <cell r="A10855" t="str">
            <v>โรงพยาบาลส่งเสริมสุขภาพตำบลสุโสะ</v>
          </cell>
        </row>
        <row r="10856">
          <cell r="A10856" t="str">
            <v>โรงพยาบาลส่งเสริมสุขภาพตำบลหนองช้างแล่น</v>
          </cell>
        </row>
        <row r="10857">
          <cell r="A10857" t="str">
            <v>โรงพยาบาลส่งเสริมสุขภาพตำบลหนองตรุด</v>
          </cell>
        </row>
        <row r="10858">
          <cell r="A10858" t="str">
            <v>โรงพยาบาลส่งเสริมสุขภาพตำบลหนองบ่อ</v>
          </cell>
        </row>
        <row r="10859">
          <cell r="A10859" t="str">
            <v>โรงพยาบาลส่งเสริมสุขภาพตำบลหนองบัว</v>
          </cell>
        </row>
        <row r="10860">
          <cell r="A10860" t="str">
            <v>โรงพยาบาลส่งเสริมสุขภาพตำบลหนองปรือ</v>
          </cell>
        </row>
        <row r="10861">
          <cell r="A10861" t="str">
            <v>โรงพยาบาลส่งเสริมสุขภาพตำบลห้วยนาง</v>
          </cell>
        </row>
        <row r="10862">
          <cell r="A10862" t="str">
            <v>โรงพยาบาลส่งเสริมสุขภาพตำบลหาดสำราญ</v>
          </cell>
        </row>
        <row r="10863">
          <cell r="A10863" t="str">
            <v>โรงพยาบาลส่งเสริมสุขภาพตำบลแหลมสอม</v>
          </cell>
        </row>
        <row r="10864">
          <cell r="A10864" t="str">
            <v>โรงพยาบาลส่งเสริมสุขภาพตำบลอ่าวตง</v>
          </cell>
        </row>
        <row r="10865">
          <cell r="A10865" t="str">
            <v>สถานีอนามัยเฉลิมพระเกียรติ 60 พรรษา นวมินทราชินี</v>
          </cell>
        </row>
        <row r="10866">
          <cell r="A10866" t="str">
            <v>โรงพยาบาลส่งเสริมสุขภาพตำบลกะลุวอ</v>
          </cell>
        </row>
        <row r="10867">
          <cell r="A10867" t="str">
            <v>โรงพยาบาลส่งเสริมสุขภาพตำบลกะลุวอเหนือ</v>
          </cell>
        </row>
        <row r="10868">
          <cell r="A10868" t="str">
            <v>โรงพยาบาลส่งเสริมสุขภาพตำบลกาเยาะมาตี</v>
          </cell>
        </row>
        <row r="10869">
          <cell r="A10869" t="str">
            <v>โรงพยาบาลส่งเสริมสุขภาพตำบลกาลิซา</v>
          </cell>
        </row>
        <row r="10870">
          <cell r="A10870" t="str">
            <v>โรงพยาบาลส่งเสริมสุขภาพตำบลกาวะ</v>
          </cell>
        </row>
        <row r="10871">
          <cell r="A10871" t="str">
            <v>โรงพยาบาลส่งเสริมสุขภาพตำบลเกาะสะท้อน</v>
          </cell>
        </row>
        <row r="10872">
          <cell r="A10872" t="str">
            <v>โรงพยาบาลส่งเสริมสุขภาพตำบลเกียร์</v>
          </cell>
        </row>
        <row r="10873">
          <cell r="A10873" t="str">
            <v>โรงพยาบาลส่งเสริมสุขภาพตำบลโคกเคียน</v>
          </cell>
        </row>
        <row r="10874">
          <cell r="A10874" t="str">
            <v>โรงพยาบาลส่งเสริมสุขภาพตำบลจอเบาะ  ตำบลจอเบาะ</v>
          </cell>
        </row>
        <row r="10875">
          <cell r="A10875" t="str">
            <v>โรงพยาบาลส่งเสริมสุขภาพตำบลเฉลิม</v>
          </cell>
        </row>
        <row r="10876">
          <cell r="A10876" t="str">
            <v>โรงพยาบาลส่งเสริมสุขภาพตำบลดุซงญอ</v>
          </cell>
        </row>
        <row r="10877">
          <cell r="A10877" t="str">
            <v>โรงพยาบาลส่งเสริมสุขภาพตำบลตะปอเยาะ</v>
          </cell>
        </row>
        <row r="10878">
          <cell r="A10878" t="str">
            <v>โรงพยาบาลส่งเสริมสุขภาพตำบลตะมะยูง</v>
          </cell>
        </row>
        <row r="10879">
          <cell r="A10879" t="str">
            <v>โรงพยาบาลส่งเสริมสุขภาพตำบลนานาค</v>
          </cell>
        </row>
        <row r="10880">
          <cell r="A10880" t="str">
            <v>โรงพยาบาลส่งเสริมสุขภาพตำบลบองอ</v>
          </cell>
        </row>
        <row r="10881">
          <cell r="A10881" t="str">
            <v>โรงพยาบาลส่งเสริมสุขภาพตำบลบางขุด</v>
          </cell>
        </row>
        <row r="10882">
          <cell r="A10882" t="str">
            <v>โรงพยาบาลส่งเสริมสุขภาพตำบลบางขุนทอง</v>
          </cell>
        </row>
        <row r="10883">
          <cell r="A10883" t="str">
            <v>โรงพยาบาลส่งเสริมสุขภาพตำบลบางปอ ตำบลบางปอ</v>
          </cell>
        </row>
        <row r="10884">
          <cell r="A10884" t="str">
            <v>โรงพยาบาลส่งเสริมสุขภาพตำบลบาโงสะโต</v>
          </cell>
        </row>
        <row r="10885">
          <cell r="A10885" t="str">
            <v>โรงพยาบาลส่งเสริมสุขภาพตำบลบาตง</v>
          </cell>
        </row>
        <row r="10886">
          <cell r="A10886" t="str">
            <v>โรงพยาบาลส่งเสริมสุขภาพตำบลบ้านกรือซอ  ตำบลแว้ง</v>
          </cell>
        </row>
        <row r="10887">
          <cell r="A10887" t="str">
            <v>โรงพยาบาลส่งเสริมสุขภาพตำบลบ้านกลูบี ตำบลสากอ</v>
          </cell>
        </row>
        <row r="10888">
          <cell r="A10888" t="str">
            <v>โรงพยาบาลส่งเสริมสุขภาพตำบลบ้านกวาลอซีรา ตำบลปาเสมัส</v>
          </cell>
        </row>
        <row r="10889">
          <cell r="A10889" t="str">
            <v>โรงพยาบาลส่งเสริมสุขภาพตำบลบ้านกะลูบี ตำบลมาโมง</v>
          </cell>
        </row>
        <row r="10890">
          <cell r="A10890" t="str">
            <v>โรงพยาบาลส่งเสริมสุขภาพตำบลบ้านกาแย กาเตาะ ตำบลดุซงญอ</v>
          </cell>
        </row>
        <row r="10891">
          <cell r="A10891" t="str">
            <v>โรงพยาบาลส่งเสริมสุขภาพตำบลบ้านกาลีซา ตำบลกาลีซา</v>
          </cell>
        </row>
        <row r="10892">
          <cell r="A10892" t="str">
            <v>โรงพยาบาลส่งเสริมสุขภาพตำบลบ้านกาลูบี ตำบลซากอ</v>
          </cell>
        </row>
        <row r="10893">
          <cell r="A10893" t="str">
            <v>โรงพยาบาลส่งเสริมสุขภาพตำบลบ้านกูบู    ตำบลไพรวัน</v>
          </cell>
        </row>
        <row r="10894">
          <cell r="A10894" t="str">
            <v>โรงพยาบาลส่งเสริมสุขภาพตำบลบ้านกูมุง</v>
          </cell>
        </row>
        <row r="10895">
          <cell r="A10895" t="str">
            <v>โรงพยาบาลส่งเสริมสุขภาพตำบลบ้านคลอแระ  ตำบลบาเระใต้</v>
          </cell>
        </row>
        <row r="10896">
          <cell r="A10896" t="str">
            <v>โรงพยาบาลส่งเสริมสุขภาพตำบลบ้านควนกาแม  ตำบลแม่ดง</v>
          </cell>
        </row>
        <row r="10897">
          <cell r="A10897" t="str">
            <v>โรงพยาบาลส่งเสริมสุขภาพตำบลบ้านโคกงู ตำบลบางขุนทอง</v>
          </cell>
        </row>
        <row r="10898">
          <cell r="A10898" t="str">
            <v>โรงพยาบาลส่งเสริมสุขภาพตำบลบ้านโคกมือบา ตำบลโฆษิต</v>
          </cell>
        </row>
        <row r="10899">
          <cell r="A10899" t="str">
            <v>โรงพยาบาลส่งเสริมสุขภาพตำบลบ้านโคกยาง  ตำบลพร่อน</v>
          </cell>
        </row>
        <row r="10900">
          <cell r="A10900" t="str">
            <v>โรงพยาบาลส่งเสริมสุขภาพตำบลบ้านโคกศิลา ตำบลกะลุวอ</v>
          </cell>
        </row>
        <row r="10901">
          <cell r="A10901" t="str">
            <v>โรงพยาบาลส่งเสริมสุขภาพตำบลบ้านโคกสะตอ</v>
          </cell>
        </row>
        <row r="10902">
          <cell r="A10902" t="str">
            <v>โรงพยาบาลส่งเสริมสุขภาพตำบลบ้านจำปากอ ตำบลบาเร๊ะเหนือ</v>
          </cell>
        </row>
        <row r="10903">
          <cell r="A10903" t="str">
            <v>โรงพยาบาลส่งเสริมสุขภาพตำบลบ้านจุฬาภรณ์พัฒนา</v>
          </cell>
        </row>
        <row r="10904">
          <cell r="A10904" t="str">
            <v>โรงพยาบาลส่งเสริมสุขภาพตำบลบ้านจุฬาภรณ์พัฒนา 12 ตำบลสุคิริน</v>
          </cell>
        </row>
        <row r="10905">
          <cell r="A10905" t="str">
            <v>โรงพยาบาลส่งเสริมสุขภาพตำบลบ้านเจ๊ะเก  ตำบลบาโงสะโต</v>
          </cell>
        </row>
        <row r="10906">
          <cell r="A10906" t="str">
            <v>โรงพยาบาลส่งเสริมสุขภาพตำบลบ้านเชิงเขา ตำบลปะลุกาสาเมาะ</v>
          </cell>
        </row>
        <row r="10907">
          <cell r="A10907" t="str">
            <v>โรงพยาบาลส่งเสริมสุขภาพตำบลบ้านซีโป ตำบลเฉลิม</v>
          </cell>
        </row>
        <row r="10908">
          <cell r="A10908" t="str">
            <v>โรงพยาบาลส่งเสริมสุขภาพตำบลบ้านซือเลาะ</v>
          </cell>
        </row>
        <row r="10909">
          <cell r="A10909" t="str">
            <v>โรงพยาบาลส่งเสริมสุขภาพตำบลบ้านตอแล  ตำบลเอราวัณ</v>
          </cell>
        </row>
        <row r="10910">
          <cell r="A10910" t="str">
            <v>โรงพยาบาลส่งเสริมสุขภาพตำบลบ้านตอหลัง ตำบลตันหยงลิมอ</v>
          </cell>
        </row>
        <row r="10911">
          <cell r="A10911" t="str">
            <v>โรงพยาบาลส่งเสริมสุขภาพตำบลบ้านตะโละแน็ง  ตำบลบางปอ</v>
          </cell>
        </row>
        <row r="10912">
          <cell r="A10912" t="str">
            <v>โรงพยาบาลส่งเสริมสุขภาพตำบลบ้านตะเหลียง  ตำบลเกาะสะท้อน</v>
          </cell>
        </row>
        <row r="10913">
          <cell r="A10913" t="str">
            <v>โรงพยาบาลส่งเสริมสุขภาพตำบลบ้านตามุง</v>
          </cell>
        </row>
        <row r="10914">
          <cell r="A10914" t="str">
            <v>โรงพยาบาลส่งเสริมสุขภาพตำบลบ้านตายา ตำบลสุวารี</v>
          </cell>
        </row>
        <row r="10915">
          <cell r="A10915" t="str">
            <v>โรงพยาบาลส่งเสริมสุขภาพตำบลบ้านตำเสา</v>
          </cell>
        </row>
        <row r="10916">
          <cell r="A10916" t="str">
            <v>โรงพยาบาลส่งเสริมสุขภาพตำบลบ้านตืองอ</v>
          </cell>
        </row>
        <row r="10917">
          <cell r="A10917" t="str">
            <v>โรงพยาบาลส่งเสริมสุขภาพตำบลบ้านโต๊ะเด็ง ตำบลโต๊ะเด็ง</v>
          </cell>
        </row>
        <row r="10918">
          <cell r="A10918" t="str">
            <v>โรงพยาบาลส่งเสริมสุขภาพตำบลบ้านทรายขาว  ตำบลไพรวัน</v>
          </cell>
        </row>
        <row r="10919">
          <cell r="A10919" t="str">
            <v>โรงพยาบาลส่งเสริมสุขภาพตำบลบ้านนาโอน  ตำบลรือเสาะ</v>
          </cell>
        </row>
        <row r="10920">
          <cell r="A10920" t="str">
            <v>โรงพยาบาลส่งเสริมสุขภาพตำบลบ้านน้ำตก  ตำบลสุคิริน</v>
          </cell>
        </row>
        <row r="10921">
          <cell r="A10921" t="str">
            <v>โรงพยาบาลส่งเสริมสุขภาพตำบลบ้านนูโระ  ตำบลโละจูด</v>
          </cell>
        </row>
        <row r="10922">
          <cell r="A10922" t="str">
            <v>โรงพยาบาลส่งเสริมสุขภาพตำบลบ้านบลูกาฮีแล ตำบลบาตง</v>
          </cell>
        </row>
        <row r="10923">
          <cell r="A10923" t="str">
            <v>โรงพยาบาลส่งเสริมสุขภาพตำบลบ้านบาโงกือเต๊ะ ตำบลสามัคคี</v>
          </cell>
        </row>
        <row r="10924">
          <cell r="A10924" t="str">
            <v>โรงพยาบาลส่งเสริมสุขภาพตำบลบ้านบือราแป๊ะ ตำบลโคกเคียน</v>
          </cell>
        </row>
        <row r="10925">
          <cell r="A10925" t="str">
            <v>โรงพยาบาลส่งเสริมสุขภาพตำบลบ้านบือเระ</v>
          </cell>
        </row>
        <row r="10926">
          <cell r="A10926" t="str">
            <v>โรงพยาบาลส่งเสริมสุขภาพตำบลบ้านบือและห์</v>
          </cell>
        </row>
        <row r="10927">
          <cell r="A10927" t="str">
            <v>โรงพยาบาลส่งเสริมสุขภาพตำบลบ้านบูกิ๊ตจือแร  ตำบลรือเสาะ</v>
          </cell>
        </row>
        <row r="10928">
          <cell r="A10928" t="str">
            <v>โรงพยาบาลส่งเสริมสุขภาพตำบลบ้านป่าไผ่</v>
          </cell>
        </row>
        <row r="10929">
          <cell r="A10929" t="str">
            <v>โรงพยาบาลส่งเสริมสุขภาพตำบลบ้านป่าไผ่  ตำบลตันหยงลิมอ</v>
          </cell>
        </row>
        <row r="10930">
          <cell r="A10930" t="str">
            <v>โรงพยาบาลส่งเสริมสุขภาพตำบลบ้านปิเหล็ง  ตำบลมะรือโบออก</v>
          </cell>
        </row>
        <row r="10931">
          <cell r="A10931" t="str">
            <v>โรงพยาบาลส่งเสริมสุขภาพตำบลบ้านปีแนมูดอ  ตำบลบูกิ๊ต</v>
          </cell>
        </row>
        <row r="10932">
          <cell r="A10932" t="str">
            <v>โรงพยาบาลส่งเสริมสุขภาพตำบลบ้านภูเขาทอง ตำบลภูเขาทอง</v>
          </cell>
        </row>
        <row r="10933">
          <cell r="A10933" t="str">
            <v>โรงพยาบาลส่งเสริมสุขภาพตำบลบ้านมะนังบันยัง  ตำบลสามัคคี</v>
          </cell>
        </row>
        <row r="10934">
          <cell r="A10934" t="str">
            <v>โรงพยาบาลส่งเสริมสุขภาพตำบลบ้านแม่ดง</v>
          </cell>
        </row>
        <row r="10935">
          <cell r="A10935" t="str">
            <v>โรงพยาบาลส่งเสริมสุขภาพตำบลบ้านไม้ฝาด  ตำบลกายูคละ</v>
          </cell>
        </row>
        <row r="10936">
          <cell r="A10936" t="str">
            <v>โรงพยาบาลส่งเสริมสุขภาพตำบลบ้านยะหอ  ตำบลแม่ดง</v>
          </cell>
        </row>
        <row r="10937">
          <cell r="A10937" t="str">
            <v>โรงพยาบาลส่งเสริมสุขภาพตำบลบ้านยือราแป ตำบลสุวารี</v>
          </cell>
        </row>
        <row r="10938">
          <cell r="A10938" t="str">
            <v>โรงพยาบาลส่งเสริมสุขภาพตำบลบ้านร่มไทร</v>
          </cell>
        </row>
        <row r="10939">
          <cell r="A10939" t="str">
            <v>โรงพยาบาลส่งเสริมสุขภาพตำบลบ้านละเวง</v>
          </cell>
        </row>
        <row r="10940">
          <cell r="A10940" t="str">
            <v>โรงพยาบาลส่งเสริมสุขภาพตำบลบ้านลาไม ตำบลบองอ</v>
          </cell>
        </row>
        <row r="10941">
          <cell r="A10941" t="str">
            <v>โรงพยาบาลส่งเสริมสุขภาพตำบลบ้านสอวอนอก ตำบลสุคิริน</v>
          </cell>
        </row>
        <row r="10942">
          <cell r="A10942" t="str">
            <v>โรงพยาบาลส่งเสริมสุขภาพตำบลบ้านสะปอม  ตำบลกะลุวอเหนือ</v>
          </cell>
        </row>
        <row r="10943">
          <cell r="A10943" t="str">
            <v>โรงพยาบาลส่งเสริมสุขภาพตำบลบ้านสะโล  ตำบลมะรือโบตก</v>
          </cell>
        </row>
        <row r="10944">
          <cell r="A10944" t="str">
            <v>โรงพยาบาลส่งเสริมสุขภาพตำบลบ้านสามแยก  ตำบลกายูคละ</v>
          </cell>
        </row>
        <row r="10945">
          <cell r="A10945" t="str">
            <v>โรงพยาบาลส่งเสริมสุขภาพตำบลบ้านสาวอ  ตำบลสาวอ</v>
          </cell>
        </row>
        <row r="10946">
          <cell r="A10946" t="str">
            <v>โรงพยาบาลส่งเสริมสุขภาพตำบลบ้านสุไหงบาลา  ตำบลมะนังตายอ</v>
          </cell>
        </row>
        <row r="10947">
          <cell r="A10947" t="str">
            <v>โรงพยาบาลส่งเสริมสุขภาพตำบลบ้านสุไหงปาดี ตำบลสุไหงปาดี</v>
          </cell>
        </row>
        <row r="10948">
          <cell r="A10948" t="str">
            <v>โรงพยาบาลส่งเสริมสุขภาพตำบลบ้านใหม่  ตำบลสุไหงปาดี</v>
          </cell>
        </row>
        <row r="10949">
          <cell r="A10949" t="str">
            <v>โรงพยาบาลส่งเสริมสุขภาพตำบลบ้านอูยิ</v>
          </cell>
        </row>
        <row r="10950">
          <cell r="A10950" t="str">
            <v>โรงพยาบาลส่งเสริมสุขภาพตำบลบ้านไอร์แยง  ตำบลศรีสาคร</v>
          </cell>
        </row>
        <row r="10951">
          <cell r="A10951" t="str">
            <v>โรงพยาบาลส่งเสริมสุขภาพตำบลบ้านไอสะเตีย ตำบลบูกิ๊ต</v>
          </cell>
        </row>
        <row r="10952">
          <cell r="A10952" t="str">
            <v>โรงพยาบาลส่งเสริมสุขภาพตำบลบูกิ๊ต</v>
          </cell>
        </row>
        <row r="10953">
          <cell r="A10953" t="str">
            <v>โรงพยาบาลส่งเสริมสุขภาพตำบลปะลุกาสาเมาะ</v>
          </cell>
        </row>
        <row r="10954">
          <cell r="A10954" t="str">
            <v>โรงพยาบาลส่งเสริมสุขภาพตำบลปาเสมัส</v>
          </cell>
        </row>
        <row r="10955">
          <cell r="A10955" t="str">
            <v>โรงพยาบาลส่งเสริมสุขภาพตำบลปูโยะ</v>
          </cell>
        </row>
        <row r="10956">
          <cell r="A10956" t="str">
            <v>โรงพยาบาลส่งเสริมสุขภาพตำบลผดุงมาตร บ้านลุโบ๊ะ</v>
          </cell>
        </row>
        <row r="10957">
          <cell r="A10957" t="str">
            <v>โรงพยาบาลส่งเสริมสุขภาพตำบลพร่อน  บ้านโคกมะม่วง</v>
          </cell>
        </row>
        <row r="10958">
          <cell r="A10958" t="str">
            <v>โรงพยาบาลส่งเสริมสุขภาพตำบลมะนังตายอ</v>
          </cell>
        </row>
        <row r="10959">
          <cell r="A10959" t="str">
            <v>โรงพยาบาลส่งเสริมสุขภาพตำบลมะรือโบตก</v>
          </cell>
        </row>
        <row r="10960">
          <cell r="A10960" t="str">
            <v>โรงพยาบาลส่งเสริมสุขภาพตำบลมะรือโบออก</v>
          </cell>
        </row>
        <row r="10961">
          <cell r="A10961" t="str">
            <v>โรงพยาบาลส่งเสริมสุขภาพตำบลมูโนะ</v>
          </cell>
        </row>
        <row r="10962">
          <cell r="A10962" t="str">
            <v>โรงพยาบาลส่งเสริมสุขภาพตำบลร่มเกล้าพยาบาล ตำบลภูเขาทอง</v>
          </cell>
        </row>
        <row r="10963">
          <cell r="A10963" t="str">
            <v>โรงพยาบาลส่งเสริมสุขภาพตำบลริโก๋</v>
          </cell>
        </row>
        <row r="10964">
          <cell r="A10964" t="str">
            <v>โรงพยาบาลส่งเสริมสุขภาพตำบลเรียง</v>
          </cell>
        </row>
        <row r="10965">
          <cell r="A10965" t="str">
            <v>โรงพยาบาลส่งเสริมสุขภาพตำบลละหาร  ตำบลละหาร</v>
          </cell>
        </row>
        <row r="10966">
          <cell r="A10966" t="str">
            <v>โรงพยาบาลส่งเสริมสุขภาพตำบลลาโละ</v>
          </cell>
        </row>
        <row r="10967">
          <cell r="A10967" t="str">
            <v>โรงพยาบาลส่งเสริมสุขภาพตำบลลำภู</v>
          </cell>
        </row>
        <row r="10968">
          <cell r="A10968" t="str">
            <v>โรงพยาบาลส่งเสริมสุขภาพตำบลลุโบ๊ะบายะ</v>
          </cell>
        </row>
        <row r="10969">
          <cell r="A10969" t="str">
            <v>โรงพยาบาลส่งเสริมสุขภาพตำบลลุโบะบือซา</v>
          </cell>
        </row>
        <row r="10970">
          <cell r="A10970" t="str">
            <v>โรงพยาบาลส่งเสริมสุขภาพตำบลลุโบะสาวอ</v>
          </cell>
        </row>
        <row r="10971">
          <cell r="A10971" t="str">
            <v>โรงพยาบาลส่งเสริมสุขภาพตำบลโล๊ะจูด</v>
          </cell>
        </row>
        <row r="10972">
          <cell r="A10972" t="str">
            <v>โรงพยาบาลส่งเสริมสุขภาพตำบลศาลาใหม่</v>
          </cell>
        </row>
        <row r="10973">
          <cell r="A10973" t="str">
            <v>โรงพยาบาลส่งเสริมสุขภาพตำบลสากอ  ตำบลสากอ</v>
          </cell>
        </row>
        <row r="10974">
          <cell r="A10974" t="str">
            <v>โรงพยาบาลส่งเสริมสุขภาพตำบลอำเภอยี่งอ  ตำบลยี่งอ</v>
          </cell>
        </row>
        <row r="10975">
          <cell r="A10975" t="str">
            <v>โรงพยาบาลส่งเสริมสุขภาพตำบลไอร์ซือเร๊ะ</v>
          </cell>
        </row>
        <row r="10976">
          <cell r="A10976" t="str">
            <v>สถานีอนามัยเฉลิมพระเกียรติ 60 พรรษานวมินทราชินี</v>
          </cell>
        </row>
        <row r="10977">
          <cell r="A10977" t="str">
            <v>โรงพยาบาลส่งเสริมสุขภาพตำบลกระโด</v>
          </cell>
        </row>
        <row r="10978">
          <cell r="A10978" t="str">
            <v>โรงพยาบาลส่งเสริมสุขภาพตำบลกระเสาะ</v>
          </cell>
        </row>
        <row r="10979">
          <cell r="A10979" t="str">
            <v>โรงพยาบาลส่งเสริมสุขภาพตำบลกระหวะ</v>
          </cell>
        </row>
        <row r="10980">
          <cell r="A10980" t="str">
            <v>โรงพยาบาลส่งเสริมสุขภาพตำบลกอลำ</v>
          </cell>
        </row>
        <row r="10981">
          <cell r="A10981" t="str">
            <v>โรงพยาบาลส่งเสริมสุขภาพตำบลกะดุนง</v>
          </cell>
        </row>
        <row r="10982">
          <cell r="A10982" t="str">
            <v>โรงพยาบาลส่งเสริมสุขภาพตำบลกะมิยอ</v>
          </cell>
        </row>
        <row r="10983">
          <cell r="A10983" t="str">
            <v>โรงพยาบาลส่งเสริมสุขภาพตำบลเกาะจัน</v>
          </cell>
        </row>
        <row r="10984">
          <cell r="A10984" t="str">
            <v>โรงพยาบาลส่งเสริมสุขภาพตำบลเกาะเปาะ</v>
          </cell>
        </row>
        <row r="10985">
          <cell r="A10985" t="str">
            <v>โรงพยาบาลส่งเสริมสุขภาพตำบลเขาตูม</v>
          </cell>
        </row>
        <row r="10986">
          <cell r="A10986" t="str">
            <v>โรงพยาบาลส่งเสริมสุขภาพตำบลคลองมานิง</v>
          </cell>
        </row>
        <row r="10987">
          <cell r="A10987" t="str">
            <v>โรงพยาบาลส่งเสริมสุขภาพตำบลคลองใหม่</v>
          </cell>
        </row>
        <row r="10988">
          <cell r="A10988" t="str">
            <v>โรงพยาบาลส่งเสริมสุขภาพตำบลควน</v>
          </cell>
        </row>
        <row r="10989">
          <cell r="A10989" t="str">
            <v>โรงพยาบาลส่งเสริมสุขภาพตำบลควนโนรี</v>
          </cell>
        </row>
        <row r="10990">
          <cell r="A10990" t="str">
            <v>โรงพยาบาลส่งเสริมสุขภาพตำบลคอกกระบือ</v>
          </cell>
        </row>
        <row r="10991">
          <cell r="A10991" t="str">
            <v>โรงพยาบาลส่งเสริมสุขภาพตำบลคอลอตันหยง</v>
          </cell>
        </row>
        <row r="10992">
          <cell r="A10992" t="str">
            <v>โรงพยาบาลส่งเสริมสุขภาพตำบลโคกโพธ์</v>
          </cell>
        </row>
        <row r="10993">
          <cell r="A10993" t="str">
            <v>โรงพยาบาลส่งเสริมสุขภาพตำบลจะรัง</v>
          </cell>
        </row>
        <row r="10994">
          <cell r="A10994" t="str">
            <v>โรงพยาบาลส่งเสริมสุขภาพตำบลดอน</v>
          </cell>
        </row>
        <row r="10995">
          <cell r="A10995" t="str">
            <v>โรงพยาบาลส่งเสริมสุขภาพตำบลดอนรัก</v>
          </cell>
        </row>
        <row r="10996">
          <cell r="A10996" t="str">
            <v>โรงพยาบาลส่งเสริมสุขภาพตำบลดาโต๊ะ</v>
          </cell>
        </row>
        <row r="10997">
          <cell r="A10997" t="str">
            <v>โรงพยาบาลส่งเสริมสุขภาพตำบลตรัง</v>
          </cell>
        </row>
        <row r="10998">
          <cell r="A10998" t="str">
            <v>โรงพยาบาลส่งเสริมสุขภาพตำบลตอหลัง</v>
          </cell>
        </row>
        <row r="10999">
          <cell r="A10999" t="str">
            <v>โรงพยาบาลส่งเสริมสุขภาพตำบลตะบิ้ง</v>
          </cell>
        </row>
        <row r="11000">
          <cell r="A11000" t="str">
            <v>โรงพยาบาลส่งเสริมสุขภาพตำบลตะลุโบะ</v>
          </cell>
        </row>
        <row r="11001">
          <cell r="A11001" t="str">
            <v>โรงพยาบาลส่งเสริมสุขภาพตำบลตะโละ</v>
          </cell>
        </row>
        <row r="11002">
          <cell r="A11002" t="str">
            <v>โรงพยาบาลส่งเสริมสุขภาพตำบลตะโละกาโปร์</v>
          </cell>
        </row>
        <row r="11003">
          <cell r="A11003" t="str">
            <v>โรงพยาบาลส่งเสริมสุขภาพตำบลตะโละดือรามัน</v>
          </cell>
        </row>
        <row r="11004">
          <cell r="A11004" t="str">
            <v>โรงพยาบาลส่งเสริมสุขภาพตำบลตันหยงจึงงา</v>
          </cell>
        </row>
        <row r="11005">
          <cell r="A11005" t="str">
            <v>โรงพยาบาลส่งเสริมสุขภาพตำบลตันหยงดาลอ</v>
          </cell>
        </row>
        <row r="11006">
          <cell r="A11006" t="str">
            <v>โรงพยาบาลส่งเสริมสุขภาพตำบลตันหยงเปาว์</v>
          </cell>
        </row>
        <row r="11007">
          <cell r="A11007" t="str">
            <v>โรงพยาบาลส่งเสริมสุขภาพตำบลตันหยงลูโละ</v>
          </cell>
        </row>
        <row r="11008">
          <cell r="A11008" t="str">
            <v>โรงพยาบาลส่งเสริมสุขภาพตำบลตาแกะ</v>
          </cell>
        </row>
        <row r="11009">
          <cell r="A11009" t="str">
            <v>โรงพยาบาลส่งเสริมสุขภาพตำบลตาลีอายร์</v>
          </cell>
        </row>
        <row r="11010">
          <cell r="A11010" t="str">
            <v>โรงพยาบาลส่งเสริมสุขภาพตำบลเตราะบอน</v>
          </cell>
        </row>
        <row r="11011">
          <cell r="A11011" t="str">
            <v>โรงพยาบาลส่งเสริมสุขภาพตำบลถนน</v>
          </cell>
        </row>
        <row r="11012">
          <cell r="A11012" t="str">
            <v>โรงพยาบาลส่งเสริมสุขภาพตำบลทรายขาว</v>
          </cell>
        </row>
        <row r="11013">
          <cell r="A11013" t="str">
            <v>โรงพยาบาลส่งเสริมสุขภาพตำบลท่ากำชำ</v>
          </cell>
        </row>
        <row r="11014">
          <cell r="A11014" t="str">
            <v>โรงพยาบาลส่งเสริมสุขภาพตำบลท่าน้ำ</v>
          </cell>
        </row>
        <row r="11015">
          <cell r="A11015" t="str">
            <v>โรงพยาบาลส่งเสริมสุขภาพตำบลท่าเรือ</v>
          </cell>
        </row>
        <row r="11016">
          <cell r="A11016" t="str">
            <v>โรงพยาบาลส่งเสริมสุขภาพตำบลทุ่งคล้า</v>
          </cell>
        </row>
        <row r="11017">
          <cell r="A11017" t="str">
            <v>โรงพยาบาลส่งเสริมสุขภาพตำบลทุ่งนเรนทร์</v>
          </cell>
        </row>
        <row r="11018">
          <cell r="A11018" t="str">
            <v>โรงพยาบาลส่งเสริมสุขภาพตำบลทุ่งพลา</v>
          </cell>
        </row>
        <row r="11019">
          <cell r="A11019" t="str">
            <v>โรงพยาบาลส่งเสริมสุขภาพตำบลนาเกตุ</v>
          </cell>
        </row>
        <row r="11020">
          <cell r="A11020" t="str">
            <v>โรงพยาบาลส่งเสริมสุขภาพตำบลนาประดู่</v>
          </cell>
        </row>
        <row r="11021">
          <cell r="A11021" t="str">
            <v>โรงพยาบาลส่งเสริมสุขภาพตำบลน้ำดำ</v>
          </cell>
        </row>
        <row r="11022">
          <cell r="A11022" t="str">
            <v>โรงพยาบาลส่งเสริมสุขภาพตำบลบ่อทอง</v>
          </cell>
        </row>
        <row r="11023">
          <cell r="A11023" t="str">
            <v>โรงพยาบาลส่งเสริมสุขภาพตำบลบางเก่า</v>
          </cell>
        </row>
        <row r="11024">
          <cell r="A11024" t="str">
            <v>โรงพยาบาลส่งเสริมสุขภาพตำบลบางโกระ</v>
          </cell>
        </row>
        <row r="11025">
          <cell r="A11025" t="str">
            <v>โรงพยาบาลส่งเสริมสุขภาพตำบลบางเขา</v>
          </cell>
        </row>
        <row r="11026">
          <cell r="A11026" t="str">
            <v>โรงพยาบาลส่งเสริมสุขภาพตำบลบางตาวา</v>
          </cell>
        </row>
        <row r="11027">
          <cell r="A11027" t="str">
            <v>โรงพยาบาลส่งเสริมสุขภาพตำบลบางปู</v>
          </cell>
        </row>
        <row r="11028">
          <cell r="A11028" t="str">
            <v>โรงพยาบาลส่งเสริมสุขภาพตำบลบางมะรวด</v>
          </cell>
        </row>
        <row r="11029">
          <cell r="A11029" t="str">
            <v>โรงพยาบาลส่งเสริมสุขภาพตำบลบ้านกลาง</v>
          </cell>
        </row>
        <row r="11030">
          <cell r="A11030" t="str">
            <v>โรงพยาบาลส่งเสริมสุขภาพตำบลบ้านคลองทราย</v>
          </cell>
        </row>
        <row r="11031">
          <cell r="A11031" t="str">
            <v>โรงพยาบาลส่งเสริมสุขภาพตำบลบ้านโคกโตนด</v>
          </cell>
        </row>
        <row r="11032">
          <cell r="A11032" t="str">
            <v>โรงพยาบาลส่งเสริมสุขภาพตำบลบ้านโคกอ้น</v>
          </cell>
        </row>
        <row r="11033">
          <cell r="A11033" t="str">
            <v>โรงพยาบาลส่งเสริมสุขภาพตำบลบ้านจลาโก</v>
          </cell>
        </row>
        <row r="11034">
          <cell r="A11034" t="str">
            <v>โรงพยาบาลส่งเสริมสุขภาพตำบลบ้านจาเราะบองอ</v>
          </cell>
        </row>
        <row r="11035">
          <cell r="A11035" t="str">
            <v>โรงพยาบาลส่งเสริมสุขภาพตำบลบ้านเจาะโบ</v>
          </cell>
        </row>
        <row r="11036">
          <cell r="A11036" t="str">
            <v>โรงพยาบาลส่งเสริมสุขภาพตำบลบ้านดินเสมอ</v>
          </cell>
        </row>
        <row r="11037">
          <cell r="A11037" t="str">
            <v>โรงพยาบาลส่งเสริมสุขภาพตำบลบ้านต้นโหนด</v>
          </cell>
        </row>
        <row r="11038">
          <cell r="A11038" t="str">
            <v>โรงพยาบาลส่งเสริมสุขภาพตำบลบ้านเตราะหัก</v>
          </cell>
        </row>
        <row r="11039">
          <cell r="A11039" t="str">
            <v>โรงพยาบาลส่งเสริมสุขภาพตำบลบ้านโต๊ะแน</v>
          </cell>
        </row>
        <row r="11040">
          <cell r="A11040" t="str">
            <v>โรงพยาบาลส่งเสริมสุขภาพตำบลบ้านท่ากูโบ</v>
          </cell>
        </row>
        <row r="11041">
          <cell r="A11041" t="str">
            <v>โรงพยาบาลส่งเสริมสุขภาพตำบลบ้านท่าทราย</v>
          </cell>
        </row>
        <row r="11042">
          <cell r="A11042" t="str">
            <v>โรงพยาบาลส่งเสริมสุขภาพตำบลบ้านนอก</v>
          </cell>
        </row>
        <row r="11043">
          <cell r="A11043" t="str">
            <v>โรงพยาบาลส่งเสริมสุขภาพตำบลบ้านน้ำบ่อ</v>
          </cell>
        </row>
        <row r="11044">
          <cell r="A11044" t="str">
            <v>โรงพยาบาลส่งเสริมสุขภาพตำบลบ้านน้ำใส</v>
          </cell>
        </row>
        <row r="11045">
          <cell r="A11045" t="str">
            <v>โรงพยาบาลส่งเสริมสุขภาพตำบลบ้านบาโงยือแบ็ง</v>
          </cell>
        </row>
        <row r="11046">
          <cell r="A11046" t="str">
            <v>โรงพยาบาลส่งเสริมสุขภาพตำบลบ้านบาเลาะ</v>
          </cell>
        </row>
        <row r="11047">
          <cell r="A11047" t="str">
            <v>โรงพยาบาลส่งเสริมสุขภาพตำบลบ้านบือแนปิแน</v>
          </cell>
        </row>
        <row r="11048">
          <cell r="A11048" t="str">
            <v>โรงพยาบาลส่งเสริมสุขภาพตำบลบ้านปล่องหอย</v>
          </cell>
        </row>
        <row r="11049">
          <cell r="A11049" t="str">
            <v>โรงพยาบาลส่งเสริมสุขภาพตำบลบ้านปาตาบูดี</v>
          </cell>
        </row>
        <row r="11050">
          <cell r="A11050" t="str">
            <v>โรงพยาบาลส่งเสริมสุขภาพตำบลบ้านป่าไหม้</v>
          </cell>
        </row>
        <row r="11051">
          <cell r="A11051" t="str">
            <v>โรงพยาบาลส่งเสริมสุขภาพตำบลบ้านรังมดแดง</v>
          </cell>
        </row>
        <row r="11052">
          <cell r="A11052" t="str">
            <v>โรงพยาบาลส่งเสริมสุขภาพตำบลบ้านสะตา</v>
          </cell>
        </row>
        <row r="11053">
          <cell r="A11053" t="str">
            <v>โรงพยาบาลส่งเสริมสุขภาพตำบลบ้านสามยอด</v>
          </cell>
        </row>
        <row r="11054">
          <cell r="A11054" t="str">
            <v>โรงพยาบาลส่งเสริมสุขภาพตำบลบ้านสุเหร่า</v>
          </cell>
        </row>
        <row r="11055">
          <cell r="A11055" t="str">
            <v>โรงพยาบาลส่งเสริมสุขภาพตำบลบ้านใหญ่</v>
          </cell>
        </row>
        <row r="11056">
          <cell r="A11056" t="str">
            <v>โรงพยาบาลส่งเสริมสุขภาพตำบลบ้านอุแตบือราแง</v>
          </cell>
        </row>
        <row r="11057">
          <cell r="A11057" t="str">
            <v>โรงพยาบาลส่งเสริมสุขภาพตำบลบานา</v>
          </cell>
        </row>
        <row r="11058">
          <cell r="A11058" t="str">
            <v>โรงพยาบาลส่งเสริมสุขภาพตำบลบาราโหม</v>
          </cell>
        </row>
        <row r="11059">
          <cell r="A11059" t="str">
            <v>โรงพยาบาลส่งเสริมสุขภาพตำบลบาราเฮาะ</v>
          </cell>
        </row>
        <row r="11060">
          <cell r="A11060" t="str">
            <v>โรงพยาบาลส่งเสริมสุขภาพตำบลบาโลย</v>
          </cell>
        </row>
        <row r="11061">
          <cell r="A11061" t="str">
            <v>โรงพยาบาลส่งเสริมสุขภาพตำบลบิตุมุดี</v>
          </cell>
        </row>
        <row r="11062">
          <cell r="A11062" t="str">
            <v>โรงพยาบาลส่งเสริมสุขภาพตำบลบือเระ</v>
          </cell>
        </row>
        <row r="11063">
          <cell r="A11063" t="str">
            <v>โรงพยาบาลส่งเสริมสุขภาพตำบลประจัน</v>
          </cell>
        </row>
        <row r="11064">
          <cell r="A11064" t="str">
            <v>โรงพยาบาลส่งเสริมสุขภาพตำบลปล่องหอย</v>
          </cell>
        </row>
        <row r="11065">
          <cell r="A11065" t="str">
            <v>โรงพยาบาลส่งเสริมสุขภาพตำบลปะกาฮะรัง</v>
          </cell>
        </row>
        <row r="11066">
          <cell r="A11066" t="str">
            <v>โรงพยาบาลส่งเสริมสุขภาพตำบลปะโด</v>
          </cell>
        </row>
        <row r="11067">
          <cell r="A11067" t="str">
            <v>โรงพยาบาลส่งเสริมสุขภาพตำบลปะนาเระ</v>
          </cell>
        </row>
        <row r="11068">
          <cell r="A11068" t="str">
            <v>โรงพยาบาลส่งเสริมสุขภาพตำบลปะเสยะวอ</v>
          </cell>
        </row>
        <row r="11069">
          <cell r="A11069" t="str">
            <v>โรงพยาบาลส่งเสริมสุขภาพตำบลปากล่อ</v>
          </cell>
        </row>
        <row r="11070">
          <cell r="A11070" t="str">
            <v>โรงพยาบาลส่งเสริมสุขภาพตำบลปากู</v>
          </cell>
        </row>
        <row r="11071">
          <cell r="A11071" t="str">
            <v>โรงพยาบาลส่งเสริมสุขภาพตำบลปานัน</v>
          </cell>
        </row>
        <row r="11072">
          <cell r="A11072" t="str">
            <v>โรงพยาบาลส่งเสริมสุขภาพตำบลป่าบอน</v>
          </cell>
        </row>
        <row r="11073">
          <cell r="A11073" t="str">
            <v>โรงพยาบาลส่งเสริมสุขภาพตำบลป่าไร่</v>
          </cell>
        </row>
        <row r="11074">
          <cell r="A11074" t="str">
            <v>โรงพยาบาลส่งเสริมสุขภาพตำบลปิยามุมัง</v>
          </cell>
        </row>
        <row r="11075">
          <cell r="A11075" t="str">
            <v>โรงพยาบาลส่งเสริมสุขภาพตำบลปุยุด</v>
          </cell>
        </row>
        <row r="11076">
          <cell r="A11076" t="str">
            <v>โรงพยาบาลส่งเสริมสุขภาพตำบลปุลากง</v>
          </cell>
        </row>
        <row r="11077">
          <cell r="A11077" t="str">
            <v>โรงพยาบาลส่งเสริมสุขภาพตำบลปุโละปุโย</v>
          </cell>
        </row>
        <row r="11078">
          <cell r="A11078" t="str">
            <v>โรงพยาบาลส่งเสริมสุขภาพตำบลแป้น</v>
          </cell>
        </row>
        <row r="11079">
          <cell r="A11079" t="str">
            <v>โรงพยาบาลส่งเสริมสุขภาพตำบลพ่อมิ่ง</v>
          </cell>
        </row>
        <row r="11080">
          <cell r="A11080" t="str">
            <v>โรงพยาบาลส่งเสริมสุขภาพตำบลพิเทน</v>
          </cell>
        </row>
        <row r="11081">
          <cell r="A11081" t="str">
            <v>โรงพยาบาลส่งเสริมสุขภาพตำบลม่วงเตี้ย</v>
          </cell>
        </row>
        <row r="11082">
          <cell r="A11082" t="str">
            <v>โรงพยาบาลส่งเสริมสุขภาพตำบลมะนังดาลำ</v>
          </cell>
        </row>
        <row r="11083">
          <cell r="A11083" t="str">
            <v>โรงพยาบาลส่งเสริมสุขภาพตำบลมะนังยง</v>
          </cell>
        </row>
        <row r="11084">
          <cell r="A11084" t="str">
            <v>โรงพยาบาลส่งเสริมสุขภาพตำบลเมาะมาวี</v>
          </cell>
        </row>
        <row r="11085">
          <cell r="A11085" t="str">
            <v>โรงพยาบาลส่งเสริมสุขภาพตำบลแม่ลาน</v>
          </cell>
        </row>
        <row r="11086">
          <cell r="A11086" t="str">
            <v>โรงพยาบาลส่งเสริมสุขภาพตำบลไม้แก่น</v>
          </cell>
        </row>
        <row r="11087">
          <cell r="A11087" t="str">
            <v>โรงพยาบาลส่งเสริมสุขภาพตำบลยะรัง</v>
          </cell>
        </row>
        <row r="11088">
          <cell r="A11088" t="str">
            <v>โรงพยาบาลส่งเสริมสุขภาพตำบลยาบี</v>
          </cell>
        </row>
        <row r="11089">
          <cell r="A11089" t="str">
            <v>โรงพยาบาลส่งเสริมสุขภาพตำบลระแว้ง</v>
          </cell>
        </row>
        <row r="11090">
          <cell r="A11090" t="str">
            <v>โรงพยาบาลส่งเสริมสุขภาพตำบลราตาปันยัง</v>
          </cell>
        </row>
        <row r="11091">
          <cell r="A11091" t="str">
            <v>โรงพยาบาลส่งเสริมสุขภาพตำบลรูสะมิแล</v>
          </cell>
        </row>
        <row r="11092">
          <cell r="A11092" t="str">
            <v>โรงพยาบาลส่งเสริมสุขภาพตำบลละหาร</v>
          </cell>
        </row>
        <row r="11093">
          <cell r="A11093" t="str">
            <v>โรงพยาบาลส่งเสริมสุขภาพตำบลลางา</v>
          </cell>
        </row>
        <row r="11094">
          <cell r="A11094" t="str">
            <v>โรงพยาบาลส่งเสริมสุขภาพตำบลลิปะสะโง</v>
          </cell>
        </row>
        <row r="11095">
          <cell r="A11095" t="str">
            <v>โรงพยาบาลส่งเสริมสุขภาพตำบลลุโบะยิไร</v>
          </cell>
        </row>
        <row r="11096">
          <cell r="A11096" t="str">
            <v>โรงพยาบาลส่งเสริมสุขภาพตำบลวัด</v>
          </cell>
        </row>
        <row r="11097">
          <cell r="A11097" t="str">
            <v>โรงพยาบาลส่งเสริมสุขภาพตำบลศาลาหยุดพระ</v>
          </cell>
        </row>
        <row r="11098">
          <cell r="A11098" t="str">
            <v>โรงพยาบาลส่งเสริมสุขภาพตำบลสะกำ</v>
          </cell>
        </row>
        <row r="11099">
          <cell r="A11099" t="str">
            <v>โรงพยาบาลส่งเสริมสุขภาพตำบลสะดาวา</v>
          </cell>
        </row>
        <row r="11100">
          <cell r="A11100" t="str">
            <v>โรงพยาบาลส่งเสริมสุขภาพตำบลสะนอ</v>
          </cell>
        </row>
        <row r="11101">
          <cell r="A11101" t="str">
            <v>โรงพยาบาลส่งเสริมสุขภาพตำบลสาคอใต้</v>
          </cell>
        </row>
        <row r="11102">
          <cell r="A11102" t="str">
            <v>โรงพยาบาลส่งเสริมสุขภาพตำบลสาคอบน</v>
          </cell>
        </row>
        <row r="11103">
          <cell r="A11103" t="str">
            <v>โรงพยาบาลส่งเสริมสุขภาพตำบลสาบัน</v>
          </cell>
        </row>
        <row r="11104">
          <cell r="A11104" t="str">
            <v>โรงพยาบาลส่งเสริมสุขภาพตำบลหนองแรด</v>
          </cell>
        </row>
        <row r="11105">
          <cell r="A11105" t="str">
            <v>โรงพยาบาลส่งเสริมสุขภาพตำบลแหลมโพธิ์</v>
          </cell>
        </row>
        <row r="11106">
          <cell r="A11106" t="str">
            <v>โรงพยาบาลส่งเสริมสุขภาพตำบลเขาปู่</v>
          </cell>
        </row>
        <row r="11107">
          <cell r="A11107" t="str">
            <v>โรงพยาบาลส่งเสริมสุขภาพตำบลจองถนน</v>
          </cell>
        </row>
        <row r="11108">
          <cell r="A11108" t="str">
            <v>โรงพยาบาลส่งเสริมสุขภาพตำบลตะแพน</v>
          </cell>
        </row>
        <row r="11109">
          <cell r="A11109" t="str">
            <v>โรงพยาบาลส่งเสริมสุขภาพตำบลโตนดด้วน</v>
          </cell>
        </row>
        <row r="11110">
          <cell r="A11110" t="str">
            <v>โรงพยาบาลส่งเสริมสุขภาพตำบลทะเลน้อย</v>
          </cell>
        </row>
        <row r="11111">
          <cell r="A11111" t="str">
            <v>โรงพยาบาลส่งเสริมสุขภาพตำบลทุ่งชุมพล  ตำบลลานข่อย</v>
          </cell>
        </row>
        <row r="11112">
          <cell r="A11112" t="str">
            <v>โรงพยาบาลส่งเสริมสุขภาพตำบลบางตาล  ตำบลเกาะนางคำ</v>
          </cell>
        </row>
        <row r="11113">
          <cell r="A11113" t="str">
            <v>โรงพยาบาลส่งเสริมสุขภาพตำบลบ้านกงหราใหม่  ตำบลกงหรา</v>
          </cell>
        </row>
        <row r="11114">
          <cell r="A11114" t="str">
            <v>โรงพยาบาลส่งเสริมสุขภาพตำบลบ้านเกาะเคียน  ตำบลนาปะขอ</v>
          </cell>
        </row>
        <row r="11115">
          <cell r="A11115" t="str">
            <v>โรงพยาบาลส่งเสริมสุขภาพตำบลบ้านเกาะทองสม ตำบลโคกม่วง</v>
          </cell>
        </row>
        <row r="11116">
          <cell r="A11116" t="str">
            <v>โรงพยาบาลส่งเสริมสุขภาพตำบลบ้านเกาะนางคำ</v>
          </cell>
        </row>
        <row r="11117">
          <cell r="A11117" t="str">
            <v>โรงพยาบาลส่งเสริมสุขภาพตำบลบ้านเกาะยาง  ตำบลนาขยาด</v>
          </cell>
        </row>
        <row r="11118">
          <cell r="A11118" t="str">
            <v>โรงพยาบาลส่งเสริมสุขภาพตำบลบ้านเกาะเรียน  ตำบลคลองใหญ่</v>
          </cell>
        </row>
        <row r="11119">
          <cell r="A11119" t="str">
            <v>โรงพยาบาลส่งเสริมสุขภาพตำบลบ้านเกาะหมาก  ตำบลเกาะหมาก</v>
          </cell>
        </row>
        <row r="11120">
          <cell r="A11120" t="str">
            <v>โรงพยาบาลส่งเสริมสุขภาพตำบลบ้านขัน ตำบลชุมพล</v>
          </cell>
        </row>
        <row r="11121">
          <cell r="A11121" t="str">
            <v>โรงพยาบาลส่งเสริมสุขภาพตำบลบ้านเขาแดง ตำบลพญาขัน</v>
          </cell>
        </row>
        <row r="11122">
          <cell r="A11122" t="str">
            <v>โรงพยาบาลส่งเสริมสุขภาพตำบลบ้านคลองขุด  ตำบลหานโพธิ์</v>
          </cell>
        </row>
        <row r="11123">
          <cell r="A11123" t="str">
            <v>โรงพยาบาลส่งเสริมสุขภาพตำบลบ้านคลองนุ้ย  ตำบลตะโหมด</v>
          </cell>
        </row>
        <row r="11124">
          <cell r="A11124" t="str">
            <v>โรงพยาบาลส่งเสริมสุขภาพตำบลบ้านคลองใหญ่  ตำบลเกาะเต่า</v>
          </cell>
        </row>
        <row r="11125">
          <cell r="A11125" t="str">
            <v>โรงพยาบาลส่งเสริมสุขภาพตำบลบ้านคลองใหญ่ ตำบลคลองใหญ่</v>
          </cell>
        </row>
        <row r="11126">
          <cell r="A11126" t="str">
            <v>โรงพยาบาลส่งเสริมสุขภาพตำบลบ้านควนคำทอง</v>
          </cell>
        </row>
        <row r="11127">
          <cell r="A11127" t="str">
            <v>โรงพยาบาลส่งเสริมสุขภาพตำบลบ้านควนเคี่ยม ตำบลฝาละมี</v>
          </cell>
        </row>
        <row r="11128">
          <cell r="A11128" t="str">
            <v>โรงพยาบาลส่งเสริมสุขภาพตำบลบ้านควนดินแดง ตำบลดอนทราย</v>
          </cell>
        </row>
        <row r="11129">
          <cell r="A11129" t="str">
            <v>โรงพยาบาลส่งเสริมสุขภาพตำบลบ้านควนถบ ตำบลพญาขัน</v>
          </cell>
        </row>
        <row r="11130">
          <cell r="A11130" t="str">
            <v>โรงพยาบาลส่งเสริมสุขภาพตำบลบ้านควนพระ ตำบลฝาละมี</v>
          </cell>
        </row>
        <row r="11131">
          <cell r="A11131" t="str">
            <v>โรงพยาบาลส่งเสริมสุขภาพตำบลบ้านควนเพ็ง  ตำบลโคกทราย</v>
          </cell>
        </row>
        <row r="11132">
          <cell r="A11132" t="str">
            <v>โรงพยาบาลส่งเสริมสุขภาพตำบลบ้านควนมะพร้าว  ตำบลควนมะพร้าว</v>
          </cell>
        </row>
        <row r="11133">
          <cell r="A11133" t="str">
            <v>โรงพยาบาลส่งเสริมสุขภาพตำบลบ้านควนเล้าเป็ด  ตำบลคลองใหญ่</v>
          </cell>
        </row>
        <row r="11134">
          <cell r="A11134" t="str">
            <v>โรงพยาบาลส่งเสริมสุขภาพตำบลบ้านควนหมอทอง  ตำบลโคกม่วง</v>
          </cell>
        </row>
        <row r="11135">
          <cell r="A11135" t="str">
            <v>โรงพยาบาลส่งเสริมสุขภาพตำบลบ้านควนอินนอโม ตำบลตะโหมด</v>
          </cell>
        </row>
        <row r="11136">
          <cell r="A11136" t="str">
            <v>โรงพยาบาลส่งเสริมสุขภาพตำบลบ้านคู ตำบลคลองเฉลิม</v>
          </cell>
        </row>
        <row r="11137">
          <cell r="A11137" t="str">
            <v>โรงพยาบาลส่งเสริมสุขภาพตำบลบ้านโคกชะงาย</v>
          </cell>
        </row>
        <row r="11138">
          <cell r="A11138" t="str">
            <v>โรงพยาบาลส่งเสริมสุขภาพตำบลบ้านโคกทราย</v>
          </cell>
        </row>
        <row r="11139">
          <cell r="A11139" t="str">
            <v>โรงพยาบาลส่งเสริมสุขภาพตำบลบ้านโคกยา  ตำบลเขาชัยสน</v>
          </cell>
        </row>
        <row r="11140">
          <cell r="A11140" t="str">
            <v>โรงพยาบาลส่งเสริมสุขภาพตำบลบ้านจันนา ตำบลดอนทราย</v>
          </cell>
        </row>
        <row r="11141">
          <cell r="A11141" t="str">
            <v>โรงพยาบาลส่งเสริมสุขภาพตำบลบ้านช่องฟืน  ตำบลเกาะหมาก</v>
          </cell>
        </row>
        <row r="11142">
          <cell r="A11142" t="str">
            <v>โรงพยาบาลส่งเสริมสุขภาพตำบลบ้านชะรัด  ตำบลชะรัด</v>
          </cell>
        </row>
        <row r="11143">
          <cell r="A11143" t="str">
            <v>โรงพยาบาลส่งเสริมสุขภาพตำบลบ้านดอนประดู่</v>
          </cell>
        </row>
        <row r="11144">
          <cell r="A11144" t="str">
            <v>โรงพยาบาลส่งเสริมสุขภาพตำบลบ้านดอนศาลา ตำบลมะกอกเหนือ</v>
          </cell>
        </row>
        <row r="11145">
          <cell r="A11145" t="str">
            <v>โรงพยาบาลส่งเสริมสุขภาพตำบลบ้านด่านโลด  ตำบลแม่ขรี</v>
          </cell>
        </row>
        <row r="11146">
          <cell r="A11146" t="str">
            <v>โรงพยาบาลส่งเสริมสุขภาพตำบลบ้านต้นไทร  ตำบลนาโหนด</v>
          </cell>
        </row>
        <row r="11147">
          <cell r="A11147" t="str">
            <v>โรงพยาบาลส่งเสริมสุขภาพตำบลบ้านต้นสน  ตำบลโคกสัก</v>
          </cell>
        </row>
        <row r="11148">
          <cell r="A11148" t="str">
            <v>โรงพยาบาลส่งเสริมสุขภาพตำบลบ้านตลิ่งชัน  ตำบลบ้านพร้าว</v>
          </cell>
        </row>
        <row r="11149">
          <cell r="A11149" t="str">
            <v>โรงพยาบาลส่งเสริมสุขภาพตำบลบ้านตะโหมด ตำบลตะโหมด</v>
          </cell>
        </row>
        <row r="11150">
          <cell r="A11150" t="str">
            <v>โรงพยาบาลส่งเสริมสุขภาพตำบลบ้านโตระ ตำบลตำนาน</v>
          </cell>
        </row>
        <row r="11151">
          <cell r="A11151" t="str">
            <v>โรงพยาบาลส่งเสริมสุขภาพตำบลบ้านทะเลเหมียง    ตำบลหารเทา</v>
          </cell>
        </row>
        <row r="11152">
          <cell r="A11152" t="str">
            <v>โรงพยาบาลส่งเสริมสุขภาพตำบลบ้านท่าข้าม ม.8 ตำบลตะแพน</v>
          </cell>
        </row>
        <row r="11153">
          <cell r="A11153" t="str">
            <v>โรงพยาบาลส่งเสริมสุขภาพตำบลบ้านท่าควาย ตำบลโคกม่วง</v>
          </cell>
        </row>
        <row r="11154">
          <cell r="A11154" t="str">
            <v>โรงพยาบาลส่งเสริมสุขภาพตำบลบ้านท่าเชียด ตำบลคลองใหญ่</v>
          </cell>
        </row>
        <row r="11155">
          <cell r="A11155" t="str">
            <v>โรงพยาบาลส่งเสริมสุขภาพตำบลบ้านท่าดินแดง ตำบลวังใหม่</v>
          </cell>
        </row>
        <row r="11156">
          <cell r="A11156" t="str">
            <v>โรงพยาบาลส่งเสริมสุขภาพตำบลบ้านท่ามะเดื่อ ตำบลท่ามะเดื่อ</v>
          </cell>
        </row>
        <row r="11157">
          <cell r="A11157" t="str">
            <v>โรงพยาบาลส่งเสริมสุขภาพตำบลบ้านท่าลาด  ตำบลควนขนุน</v>
          </cell>
        </row>
        <row r="11158">
          <cell r="A11158" t="str">
            <v>โรงพยาบาลส่งเสริมสุขภาพตำบลบ้านท่าสำเภาใต้ ตำบลชัยบุรี</v>
          </cell>
        </row>
        <row r="11159">
          <cell r="A11159" t="str">
            <v>โรงพยาบาลส่งเสริมสุขภาพตำบลบ้านท่าเหนาะ  ตำบลคลองทรายขาว</v>
          </cell>
        </row>
        <row r="11160">
          <cell r="A11160" t="str">
            <v>โรงพยาบาลส่งเสริมสุขภาพตำบลบ้านทุ่งตำบลโคกชะงาย</v>
          </cell>
        </row>
        <row r="11161">
          <cell r="A11161" t="str">
            <v>โรงพยาบาลส่งเสริมสุขภาพตำบลบ้านทุ่งนารี</v>
          </cell>
        </row>
        <row r="11162">
          <cell r="A11162" t="str">
            <v>โรงพยาบาลส่งเสริมสุขภาพตำบลบ้านทุ่งลาน ตำบลตำนาน</v>
          </cell>
        </row>
        <row r="11163">
          <cell r="A11163" t="str">
            <v>โรงพยาบาลส่งเสริมสุขภาพตำบลบ้านไทรพอน ตำบลดอนประดู่</v>
          </cell>
        </row>
        <row r="11164">
          <cell r="A11164" t="str">
            <v>โรงพยาบาลส่งเสริมสุขภาพตำบลบ้านนาท่อม  ตำบลนาท่อม</v>
          </cell>
        </row>
        <row r="11165">
          <cell r="A11165" t="str">
            <v>โรงพยาบาลส่งเสริมสุขภาพตำบลบ้านนาปะขอ ตำบลนาปะขอ</v>
          </cell>
        </row>
        <row r="11166">
          <cell r="A11166" t="str">
            <v>โรงพยาบาลส่งเสริมสุขภาพตำบลบ้านนาหยา  ตำบลควนขนุน</v>
          </cell>
        </row>
        <row r="11167">
          <cell r="A11167" t="str">
            <v>โรงพยาบาลส่งเสริมสุขภาพตำบลบ้านนาโหนด ตำบลนาโหนด</v>
          </cell>
        </row>
        <row r="11168">
          <cell r="A11168" t="str">
            <v>โรงพยาบาลส่งเสริมสุขภาพตำบลบ้านน้ำตก  ตำบลวังใหม่</v>
          </cell>
        </row>
        <row r="11169">
          <cell r="A11169" t="str">
            <v>โรงพยาบาลส่งเสริมสุขภาพตำบลบ้านน้ำเลือด  ตำบลท่ามิหรำ</v>
          </cell>
        </row>
        <row r="11170">
          <cell r="A11170" t="str">
            <v>โรงพยาบาลส่งเสริมสุขภาพตำบลบ้านในนิคมฯ  ตำบลลานข่อย</v>
          </cell>
        </row>
        <row r="11171">
          <cell r="A11171" t="str">
            <v>โรงพยาบาลส่งเสริมสุขภาพตำบลบ้านบ่อทราย  ตำบลบ้านพร้าว</v>
          </cell>
        </row>
        <row r="11172">
          <cell r="A11172" t="str">
            <v>โรงพยาบาลส่งเสริมสุขภาพตำบลบ้านบางแก้วใต้ ตำบลจองถนน</v>
          </cell>
        </row>
        <row r="11173">
          <cell r="A11173" t="str">
            <v>โรงพยาบาลส่งเสริมสุขภาพตำบลบ้านบางขวน ตำบลฝาละมี</v>
          </cell>
        </row>
        <row r="11174">
          <cell r="A11174" t="str">
            <v>โรงพยาบาลส่งเสริมสุขภาพตำบลบ้านปรางหมู่ ตำบลปรางหมู่</v>
          </cell>
        </row>
        <row r="11175">
          <cell r="A11175" t="str">
            <v>โรงพยาบาลส่งเสริมสุขภาพตำบลบ้านปลวกร้อน  ตำบลท่าแค</v>
          </cell>
        </row>
        <row r="11176">
          <cell r="A11176" t="str">
            <v>โรงพยาบาลส่งเสริมสุขภาพตำบลบ้านปลักปอม ตำบลแม่ขรี</v>
          </cell>
        </row>
        <row r="11177">
          <cell r="A11177" t="str">
            <v>โรงพยาบาลส่งเสริมสุขภาพตำบลบ้านปากคลอง ตำบลมะกอกเหนือ</v>
          </cell>
        </row>
        <row r="11178">
          <cell r="A11178" t="str">
            <v>โรงพยาบาลส่งเสริมสุขภาพตำบลบ้านปากประ ตำบลลำปำ</v>
          </cell>
        </row>
        <row r="11179">
          <cell r="A11179" t="str">
            <v>โรงพยาบาลส่งเสริมสุขภาพตำบลบ้านปากสระ ตำบลชัยบุรี</v>
          </cell>
        </row>
        <row r="11180">
          <cell r="A11180" t="str">
            <v>โรงพยาบาลส่งเสริมสุขภาพตำบลบ้านปากเหมือง ตำบลเกาะเต่า</v>
          </cell>
        </row>
        <row r="11181">
          <cell r="A11181" t="str">
            <v>โรงพยาบาลส่งเสริมสุขภาพตำบลบ้านป่าบอนต่ำ</v>
          </cell>
        </row>
        <row r="11182">
          <cell r="A11182" t="str">
            <v>โรงพยาบาลส่งเสริมสุขภาพตำบลบ้านป่าบาก ตำบลทุ่งนารี</v>
          </cell>
        </row>
        <row r="11183">
          <cell r="A11183" t="str">
            <v>โรงพยาบาลส่งเสริมสุขภาพตำบลบ้านฝาละมี ตำบลฝาละมี</v>
          </cell>
        </row>
        <row r="11184">
          <cell r="A11184" t="str">
            <v>โรงพยาบาลส่งเสริมสุขภาพตำบลบ้านพระเกิด  ตำบลฝาละมี</v>
          </cell>
        </row>
        <row r="11185">
          <cell r="A11185" t="str">
            <v>โรงพยาบาลส่งเสริมสุขภาพตำบลบ้านพรุนายขาว ตำบลคลองใหญ่</v>
          </cell>
        </row>
        <row r="11186">
          <cell r="A11186" t="str">
            <v>โรงพยาบาลส่งเสริมสุขภาพตำบลบ้านพรุพ้อ ตำบลโคกทราย</v>
          </cell>
        </row>
        <row r="11187">
          <cell r="A11187" t="str">
            <v>โรงพยาบาลส่งเสริมสุขภาพตำบลบ้านพังกิ่ง  ตำบลสมหวัง</v>
          </cell>
        </row>
        <row r="11188">
          <cell r="A11188" t="str">
            <v>โรงพยาบาลส่งเสริมสุขภาพตำบลบ้านพังดาน ตำบลนาขยาด</v>
          </cell>
        </row>
        <row r="11189">
          <cell r="A11189" t="str">
            <v>โรงพยาบาลส่งเสริมสุขภาพตำบลบ้านพูด ตำบลคลองเฉลิม</v>
          </cell>
        </row>
        <row r="11190">
          <cell r="A11190" t="str">
            <v>โรงพยาบาลส่งเสริมสุขภาพตำบลบ้านไพ ตำบลท่าแค</v>
          </cell>
        </row>
        <row r="11191">
          <cell r="A11191" t="str">
            <v>โรงพยาบาลส่งเสริมสุขภาพตำบลบ้านมะกอกใต้ ตำบลชัยบุรี</v>
          </cell>
        </row>
        <row r="11192">
          <cell r="A11192" t="str">
            <v>โรงพยาบาลส่งเสริมสุขภาพตำบลบ้านลอน ตำบลโคกสัก</v>
          </cell>
        </row>
        <row r="11193">
          <cell r="A11193" t="str">
            <v>โรงพยาบาลส่งเสริมสุขภาพตำบลบ้านลานช้าง ตำบลเขาชัยสน</v>
          </cell>
        </row>
        <row r="11194">
          <cell r="A11194" t="str">
            <v>โรงพยาบาลส่งเสริมสุขภาพตำบลบ้านลำ  ตำบลร่มเมือง</v>
          </cell>
        </row>
        <row r="11195">
          <cell r="A11195" t="str">
            <v>โรงพยาบาลส่งเสริมสุขภาพตำบลบ้านลำกะ  ตำบลชุมพล</v>
          </cell>
        </row>
        <row r="11196">
          <cell r="A11196" t="str">
            <v>โรงพยาบาลส่งเสริมสุขภาพตำบลบ้านลำใน ตำบลบ้านนา</v>
          </cell>
        </row>
        <row r="11197">
          <cell r="A11197" t="str">
            <v>โรงพยาบาลส่งเสริมสุขภาพตำบลบ้านลำสินธุ์ ตำบลลำสินธุ์</v>
          </cell>
        </row>
        <row r="11198">
          <cell r="A11198" t="str">
            <v>โรงพยาบาลส่งเสริมสุขภาพตำบลบ้านโล๊ะขนุน ตำบลอ่างทอง</v>
          </cell>
        </row>
        <row r="11199">
          <cell r="A11199" t="str">
            <v>โรงพยาบาลส่งเสริมสุขภาพตำบลบ้านโล๊ะจังกระ    ตำบลคลองเฉลิม</v>
          </cell>
        </row>
        <row r="11200">
          <cell r="A11200" t="str">
            <v>โรงพยาบาลส่งเสริมสุขภาพตำบลบ้านศาลาตำเสา  ตำบลชะมวง</v>
          </cell>
        </row>
        <row r="11201">
          <cell r="A11201" t="str">
            <v>โรงพยาบาลส่งเสริมสุขภาพตำบลบ้านศาลามะปราง ตำบลเขายา</v>
          </cell>
        </row>
        <row r="11202">
          <cell r="A11202" t="str">
            <v>โรงพยาบาลส่งเสริมสุขภาพตำบลบ้านสวน ตำบลควนมะพร้าว</v>
          </cell>
        </row>
        <row r="11203">
          <cell r="A11203" t="str">
            <v>โรงพยาบาลส่งเสริมสุขภาพตำบลบ้านสวนโหนด ตำบลตะแพน</v>
          </cell>
        </row>
        <row r="11204">
          <cell r="A11204" t="str">
            <v>โรงพยาบาลส่งเสริมสุขภาพตำบลบ้านสะทัง ตำบลหานโพธิ์</v>
          </cell>
        </row>
        <row r="11205">
          <cell r="A11205" t="str">
            <v>โรงพยาบาลส่งเสริมสุขภาพตำบลบ้านสะพานข่อย ตำบลนาขยาด</v>
          </cell>
        </row>
        <row r="11206">
          <cell r="A11206" t="str">
            <v>โรงพยาบาลส่งเสริมสุขภาพตำบลบ้านสี่แยกไสยวน ตำบลพนมวังก์</v>
          </cell>
        </row>
        <row r="11207">
          <cell r="A11207" t="str">
            <v>โรงพยาบาลส่งเสริมสุขภาพตำบลบ้านไสนายขัน  ตำบลควนขนุน</v>
          </cell>
        </row>
        <row r="11208">
          <cell r="A11208" t="str">
            <v>โรงพยาบาลส่งเสริมสุขภาพตำบลบ้านหนองธง ตำบลหนองธง</v>
          </cell>
        </row>
        <row r="11209">
          <cell r="A11209" t="str">
            <v>โรงพยาบาลส่งเสริมสุขภาพตำบลบ้านหนองบ่อ ตำบลท่ามะเดื่อ</v>
          </cell>
        </row>
        <row r="11210">
          <cell r="A11210" t="str">
            <v>โรงพยาบาลส่งเสริมสุขภาพตำบลบ้านห้วยเรือ ตำบลหารเทา</v>
          </cell>
        </row>
        <row r="11211">
          <cell r="A11211" t="str">
            <v>โรงพยาบาลส่งเสริมสุขภาพตำบลบ้านหวัง    ตำบลสมหวัง</v>
          </cell>
        </row>
        <row r="11212">
          <cell r="A11212" t="str">
            <v>โรงพยาบาลส่งเสริมสุขภาพตำบลบ้านหัวควน ตำบลดอนประดู่</v>
          </cell>
        </row>
        <row r="11213">
          <cell r="A11213" t="str">
            <v>โรงพยาบาลส่งเสริมสุขภาพตำบลบ้านหัวถนน ตำบลเขาเจียก</v>
          </cell>
        </row>
        <row r="11214">
          <cell r="A11214" t="str">
            <v>โรงพยาบาลส่งเสริมสุขภาพตำบลบ้านหัวถนน ตำบลชะมวง</v>
          </cell>
        </row>
        <row r="11215">
          <cell r="A11215" t="str">
            <v>โรงพยาบาลส่งเสริมสุขภาพตำบลบ้านหัวหรั่ง  ตำบลชะรัด</v>
          </cell>
        </row>
        <row r="11216">
          <cell r="A11216" t="str">
            <v>โรงพยาบาลส่งเสริมสุขภาพตำบลบ้านหาดไข่เต่า ตำบลนาปะขอ</v>
          </cell>
        </row>
        <row r="11217">
          <cell r="A11217" t="str">
            <v>โรงพยาบาลส่งเสริมสุขภาพตำบลบ้านหูแร่ ตำบลร่มเมือง</v>
          </cell>
        </row>
        <row r="11218">
          <cell r="A11218" t="str">
            <v>โรงพยาบาลส่งเสริมสุขภาพตำบลบ้านแหลมกรวด ตำบลเกาะหมาก</v>
          </cell>
        </row>
        <row r="11219">
          <cell r="A11219" t="str">
            <v>โรงพยาบาลส่งเสริมสุขภาพตำบลบ้านโหล๊ะบ้า    ตำบลคลองใหญ่</v>
          </cell>
        </row>
        <row r="11220">
          <cell r="A11220" t="str">
            <v>โรงพยาบาลส่งเสริมสุขภาพตำบลบ้านโหล๊ะเร็ด  ตำบลเขาย่า</v>
          </cell>
        </row>
        <row r="11221">
          <cell r="A11221" t="str">
            <v>โรงพยาบาลส่งเสริมสุขภาพตำบลบ้านโหล๊ะหาร  ตำบลทุ่งนารี</v>
          </cell>
        </row>
        <row r="11222">
          <cell r="A11222" t="str">
            <v>โรงพยาบาลส่งเสริมสุขภาพตำบลบ้านอ้ายน้อย  ตำบลชัยบุรี</v>
          </cell>
        </row>
        <row r="11223">
          <cell r="A11223" t="str">
            <v>โรงพยาบาลส่งเสริมสุขภาพตำบลปันแต</v>
          </cell>
        </row>
        <row r="11224">
          <cell r="A11224" t="str">
            <v>โรงพยาบาลส่งเสริมสุขภาพตำบลพนางตุง</v>
          </cell>
        </row>
        <row r="11225">
          <cell r="A11225" t="str">
            <v>โรงพยาบาลส่งเสริมสุขภาพตำบลแพรกหา</v>
          </cell>
        </row>
        <row r="11226">
          <cell r="A11226" t="str">
            <v>โรงพยาบาลส่งเสริมสุขภาพตำบลลำปำ</v>
          </cell>
        </row>
        <row r="11227">
          <cell r="A11227" t="str">
            <v>โรงพยาบาลส่งเสริมสุขภาพตำบลหานโพธิ์</v>
          </cell>
        </row>
        <row r="11228">
          <cell r="A11228" t="str">
            <v>โรงพยาบาลส่งเสริมสุขภาพตำบลแหลมโตนด</v>
          </cell>
        </row>
        <row r="11229">
          <cell r="A11229" t="str">
            <v>สถานีอนามัยเฉลิมพระเกียรติ 60 พรรษา นวมินทราชินี</v>
          </cell>
        </row>
        <row r="11230">
          <cell r="A11230" t="str">
            <v>โรงพยาบาลส่งเสริมสุขภาพตำบลกาลอ  ตำบลกาลอ</v>
          </cell>
        </row>
        <row r="11231">
          <cell r="A11231" t="str">
            <v>โรงพยาบาลส่งเสริมสุขภาพตำบลจะกว๊ะ  ตำบลจะกว๊ะ</v>
          </cell>
        </row>
        <row r="11232">
          <cell r="A11232" t="str">
            <v>โรงพยาบาลส่งเสริมสุขภาพตำบลตะโล๊ะหะลอ  ตำบลตะโล๊ะหะลอ</v>
          </cell>
        </row>
        <row r="11233">
          <cell r="A11233" t="str">
            <v>โรงพยาบาลส่งเสริมสุขภาพตำบลธารน้ำทิพย์</v>
          </cell>
        </row>
        <row r="11234">
          <cell r="A11234" t="str">
            <v>โรงพยาบาลส่งเสริมสุขภาพตำบลนิบงบารู</v>
          </cell>
        </row>
        <row r="11235">
          <cell r="A11235" t="str">
            <v>โรงพยาบาลส่งเสริมสุขภาพตำบลบ้าน กม.26  ตำบลเนาะปูเต๊ะ</v>
          </cell>
        </row>
        <row r="11236">
          <cell r="A11236" t="str">
            <v>โรงพยาบาลส่งเสริมสุขภาพตำบลบ้าน กม.7 ตำบลตาเนาะแมเราะ</v>
          </cell>
        </row>
        <row r="11237">
          <cell r="A11237" t="str">
            <v>โรงพยาบาลส่งเสริมสุขภาพตำบลบ้านกม.18  ตำบลตาเนาะแมเราะ</v>
          </cell>
        </row>
        <row r="11238">
          <cell r="A11238" t="str">
            <v>โรงพยาบาลส่งเสริมสุขภาพตำบลบ้านกระป๋อง  ตำบลแม่หวาด</v>
          </cell>
        </row>
        <row r="11239">
          <cell r="A11239" t="str">
            <v>โรงพยาบาลส่งเสริมสุขภาพตำบลบ้านกาตอง  ตำบลกาตอง</v>
          </cell>
        </row>
        <row r="11240">
          <cell r="A11240" t="str">
            <v>โรงพยาบาลส่งเสริมสุขภาพตำบลบ้านกือลอง</v>
          </cell>
        </row>
        <row r="11241">
          <cell r="A11241" t="str">
            <v>โรงพยาบาลส่งเสริมสุขภาพตำบลบ้านกูแบรายอ</v>
          </cell>
        </row>
        <row r="11242">
          <cell r="A11242" t="str">
            <v>โรงพยาบาลส่งเสริมสุขภาพตำบลบ้านเก๊ะรอ  ตำบลเก๊ะรอ</v>
          </cell>
        </row>
        <row r="11243">
          <cell r="A11243" t="str">
            <v>โรงพยาบาลส่งเสริมสุขภาพตำบลบ้านเกาะ</v>
          </cell>
        </row>
        <row r="11244">
          <cell r="A11244" t="str">
            <v>โรงพยาบาลส่งเสริมสุขภาพตำบลบ้านโกตาบารู  ตำบลโกตาบารู</v>
          </cell>
        </row>
        <row r="11245">
          <cell r="A11245" t="str">
            <v>โรงพยาบาลส่งเสริมสุขภาพตำบลบ้านคลองน้ำใส</v>
          </cell>
        </row>
        <row r="11246">
          <cell r="A11246" t="str">
            <v>โรงพยาบาลส่งเสริมสุขภาพตำบลบ้านคอกช้าง  ตำบลแม่หวาด</v>
          </cell>
        </row>
        <row r="11247">
          <cell r="A11247" t="str">
            <v>โรงพยาบาลส่งเสริมสุขภาพตำบลบ้านฆอรอราแม ตำบลปะแต</v>
          </cell>
        </row>
        <row r="11248">
          <cell r="A11248" t="str">
            <v>โรงพยาบาลส่งเสริมสุขภาพตำบลบ้านจารังตาดง  ตำบลท่าธง</v>
          </cell>
        </row>
        <row r="11249">
          <cell r="A11249" t="str">
            <v>โรงพยาบาลส่งเสริมสุขภาพตำบลบ้านจือแร  ตำบลกอตอตือร๊ะ</v>
          </cell>
        </row>
        <row r="11250">
          <cell r="A11250" t="str">
            <v>โรงพยาบาลส่งเสริมสุขภาพตำบลบ้านซาไก  ตำบลบ้านแหร</v>
          </cell>
        </row>
        <row r="11251">
          <cell r="A11251" t="str">
            <v>โรงพยาบาลส่งเสริมสุขภาพตำบลบ้านดุซงกูจิ  ตำบลสะเอะ</v>
          </cell>
        </row>
        <row r="11252">
          <cell r="A11252" t="str">
            <v>โรงพยาบาลส่งเสริมสุขภาพตำบลบ้านตะบิงติงงี  ตำบลตลิ่งชัน</v>
          </cell>
        </row>
        <row r="11253">
          <cell r="A11253" t="str">
            <v>โรงพยาบาลส่งเสริมสุขภาพตำบลบ้านตาเซะ  ตำบลตาเซะ</v>
          </cell>
        </row>
        <row r="11254">
          <cell r="A11254" t="str">
            <v>โรงพยาบาลส่งเสริมสุขภาพตำบลบ้านตาโล๊ะ  ตำบลยะต๊ะ</v>
          </cell>
        </row>
        <row r="11255">
          <cell r="A11255" t="str">
            <v>โรงพยาบาลส่งเสริมสุขภาพตำบลบ้านตาสา  ตำบลพร่อน</v>
          </cell>
        </row>
        <row r="11256">
          <cell r="A11256" t="str">
            <v>โรงพยาบาลส่งเสริมสุขภาพตำบลบ้านโต๊ะปาเก๊ะ  ตำบลวังพญา</v>
          </cell>
        </row>
        <row r="11257">
          <cell r="A11257" t="str">
            <v>โรงพยาบาลส่งเสริมสุขภาพตำบลบ้านท่าสาป  ตำบลท่าสาป</v>
          </cell>
        </row>
        <row r="11258">
          <cell r="A11258" t="str">
            <v>โรงพยาบาลส่งเสริมสุขภาพตำบลบ้านทำนบ ตำบลตาเนาะปูเต๊ะ</v>
          </cell>
        </row>
        <row r="11259">
          <cell r="A11259" t="str">
            <v>โรงพยาบาลส่งเสริมสุขภาพตำบลบ้านทำเนียบ  ตำบลลำพะยา</v>
          </cell>
        </row>
        <row r="11260">
          <cell r="A11260" t="str">
            <v>โรงพยาบาลส่งเสริมสุขภาพตำบลบ้านทุ่งยามู  ตำบลยุโป</v>
          </cell>
        </row>
        <row r="11261">
          <cell r="A11261" t="str">
            <v>โรงพยาบาลส่งเสริมสุขภาพตำบลบ้านนอก  ตำบลตาชี</v>
          </cell>
        </row>
        <row r="11262">
          <cell r="A11262" t="str">
            <v>โรงพยาบาลส่งเสริมสุขภาพตำบลบ้านเนียง  ตำบลเปาะเส้ง</v>
          </cell>
        </row>
        <row r="11263">
          <cell r="A11263" t="str">
            <v>โรงพยาบาลส่งเสริมสุขภาพตำบลบ้านบ่อน้ำร้อน  ตำบลเนาะแมเราะ</v>
          </cell>
        </row>
        <row r="11264">
          <cell r="A11264" t="str">
            <v>โรงพยาบาลส่งเสริมสุขภาพตำบลบ้านบันนังดามา  ตำบลกาบัง</v>
          </cell>
        </row>
        <row r="11265">
          <cell r="A11265" t="str">
            <v>โรงพยาบาลส่งเสริมสุขภาพตำบลบ้านบันนังบูโบ  ตำบลถ้ำทะลุ</v>
          </cell>
        </row>
        <row r="11266">
          <cell r="A11266" t="str">
            <v>โรงพยาบาลส่งเสริมสุขภาพตำบลบ้านบันนังบูโย  ตำบลบันนังสาเร็ง</v>
          </cell>
        </row>
        <row r="11267">
          <cell r="A11267" t="str">
            <v>โรงพยาบาลส่งเสริมสุขภาพตำบลบ้านบางลาง  ตำบลบาเจาะ</v>
          </cell>
        </row>
        <row r="11268">
          <cell r="A11268" t="str">
            <v>โรงพยาบาลส่งเสริมสุขภาพตำบลบ้านบาโงยบาแด  ตำบลสะเตงนอก</v>
          </cell>
        </row>
        <row r="11269">
          <cell r="A11269" t="str">
            <v>โรงพยาบาลส่งเสริมสุขภาพตำบลบ้านบาลอ  ตำบลบาลอ</v>
          </cell>
        </row>
        <row r="11270">
          <cell r="A11270" t="str">
            <v>โรงพยาบาลส่งเสริมสุขภาพตำบลบ้านบาละ</v>
          </cell>
        </row>
        <row r="11271">
          <cell r="A11271" t="str">
            <v>โรงพยาบาลส่งเสริมสุขภาพตำบลบ้านบือแนบารู  ตำบลกาลูบัง</v>
          </cell>
        </row>
        <row r="11272">
          <cell r="A11272" t="str">
            <v>โรงพยาบาลส่งเสริมสุขภาพตำบลบ้านบุดี  ตำบลบุดี</v>
          </cell>
        </row>
        <row r="11273">
          <cell r="A11273" t="str">
            <v>โรงพยาบาลส่งเสริมสุขภาพตำบลบ้านปงตา  ตำบลบือมัง</v>
          </cell>
        </row>
        <row r="11274">
          <cell r="A11274" t="str">
            <v>โรงพยาบาลส่งเสริมสุขภาพตำบลบ้านปะแต ตำบลปะแต</v>
          </cell>
        </row>
        <row r="11275">
          <cell r="A11275" t="str">
            <v>โรงพยาบาลส่งเสริมสุขภาพตำบลบ้านปาแดรู ตำบลกาตอง</v>
          </cell>
        </row>
        <row r="11276">
          <cell r="A11276" t="str">
            <v>โรงพยาบาลส่งเสริมสุขภาพตำบลบ้านปูแล บาโร๊ะ</v>
          </cell>
        </row>
        <row r="11277">
          <cell r="A11277" t="str">
            <v>โรงพยาบาลส่งเสริมสุขภาพตำบลบ้านมาลา  ตำบลนาเราะแมเราะ</v>
          </cell>
        </row>
        <row r="11278">
          <cell r="A11278" t="str">
            <v>โรงพยาบาลส่งเสริมสุขภาพตำบลบ้านมีดิง ตำบลเนินงาม</v>
          </cell>
        </row>
        <row r="11279">
          <cell r="A11279" t="str">
            <v>โรงพยาบาลส่งเสริมสุขภาพตำบลบ้านยะรม  ตำบลยะรม</v>
          </cell>
        </row>
        <row r="11280">
          <cell r="A11280" t="str">
            <v>โรงพยาบาลส่งเสริมสุขภาพตำบลบ้านยะลา  ตำบลยะลา</v>
          </cell>
        </row>
        <row r="11281">
          <cell r="A11281" t="str">
            <v>โรงพยาบาลส่งเสริมสุขภาพตำบลบ้านแย๊ะ  ตำบลอาช่อง</v>
          </cell>
        </row>
        <row r="11282">
          <cell r="A11282" t="str">
            <v>โรงพยาบาลส่งเสริมสุขภาพตำบลบ้านราโมง  ตำบลยะรม</v>
          </cell>
        </row>
        <row r="11283">
          <cell r="A11283" t="str">
            <v>โรงพยาบาลส่งเสริมสุขภาพตำบลบ้านละหาด  ตำบลแม่หวาด</v>
          </cell>
        </row>
        <row r="11284">
          <cell r="A11284" t="str">
            <v>โรงพยาบาลส่งเสริมสุขภาพตำบลบ้านละแอ  ตำบลละแอ</v>
          </cell>
        </row>
        <row r="11285">
          <cell r="A11285" t="str">
            <v>โรงพยาบาลส่งเสริมสุขภาพตำบลบ้านลากอ ตำบลยะหา</v>
          </cell>
        </row>
        <row r="11286">
          <cell r="A11286" t="str">
            <v>โรงพยาบาลส่งเสริมสุขภาพตำบลบ้านลำใหม่  ตำบลลำใหม่</v>
          </cell>
        </row>
        <row r="11287">
          <cell r="A11287" t="str">
            <v>โรงพยาบาลส่งเสริมสุขภาพตำบลบ้านลิดล  ตำบลลิดล</v>
          </cell>
        </row>
        <row r="11288">
          <cell r="A11288" t="str">
            <v>โรงพยาบาลส่งเสริมสุขภาพตำบลบ้านลีมาปูโร๊ะ  ตำบลบาโงยซิแน</v>
          </cell>
        </row>
        <row r="11289">
          <cell r="A11289" t="str">
            <v>โรงพยาบาลส่งเสริมสุขภาพตำบลบ้านลือมุ  ตำบลกรงปินัง</v>
          </cell>
        </row>
        <row r="11290">
          <cell r="A11290" t="str">
            <v>โรงพยาบาลส่งเสริมสุขภาพตำบลบ้านลูโบ๊ะบันยัง  ตำบลกาบัง</v>
          </cell>
        </row>
        <row r="11291">
          <cell r="A11291" t="str">
            <v>โรงพยาบาลส่งเสริมสุขภาพตำบลบ้านลูโบะลาบี  ตำบลบาโงย</v>
          </cell>
        </row>
        <row r="11292">
          <cell r="A11292" t="str">
            <v>โรงพยาบาลส่งเสริมสุขภาพตำบลบ้านวังกระ  ตำบลตาเซะ</v>
          </cell>
        </row>
        <row r="11293">
          <cell r="A11293" t="str">
            <v>โรงพยาบาลส่งเสริมสุขภาพตำบลบ้านวังไทร  ตำบลแม่หวาด</v>
          </cell>
        </row>
        <row r="11294">
          <cell r="A11294" t="str">
            <v>โรงพยาบาลส่งเสริมสุขภาพตำบลบ้านวังใหม่ ตำบลอัยเยอร์เวง</v>
          </cell>
        </row>
        <row r="11295">
          <cell r="A11295" t="str">
            <v>โรงพยาบาลส่งเสริมสุขภาพตำบลบ้านศรีท่าน้ำ  ตำบลธารโต</v>
          </cell>
        </row>
        <row r="11296">
          <cell r="A11296" t="str">
            <v>โรงพยาบาลส่งเสริมสุขภาพตำบลบ้านศรีนคร</v>
          </cell>
        </row>
        <row r="11297">
          <cell r="A11297" t="str">
            <v>โรงพยาบาลส่งเสริมสุขภาพตำบลบ้านสันติ 1  ตำบลเขื่อนบางลาง</v>
          </cell>
        </row>
        <row r="11298">
          <cell r="A11298" t="str">
            <v>โรงพยาบาลส่งเสริมสุขภาพตำบลบ้านสันติ 2 ตำบลแม่หวาด</v>
          </cell>
        </row>
        <row r="11299">
          <cell r="A11299" t="str">
            <v>โรงพยาบาลส่งเสริมสุขภาพตำบลบ้านสายตาเอียด  ตำบลตลิ่งชัน</v>
          </cell>
        </row>
        <row r="11300">
          <cell r="A11300" t="str">
            <v>โรงพยาบาลส่งเสริมสุขภาพตำบลบ้านหน้าถ้ำ  ตำบลหน้าถ้ำ</v>
          </cell>
        </row>
        <row r="11301">
          <cell r="A11301" t="str">
            <v>โรงพยาบาลส่งเสริมสุขภาพตำบลบ้านห้วยกระทิง ตำบลห้วยกระทิง</v>
          </cell>
        </row>
        <row r="11302">
          <cell r="A11302" t="str">
            <v>โรงพยาบาลส่งเสริมสุขภาพตำบลบ้านแหร ตำบลบ้านแหร</v>
          </cell>
        </row>
        <row r="11303">
          <cell r="A11303" t="str">
            <v>โรงพยาบาลส่งเสริมสุขภาพตำบลบ้านอัยเยอร์เวง  ตำบลอัยเยอร์เวง</v>
          </cell>
        </row>
        <row r="11304">
          <cell r="A11304" t="str">
            <v>โรงพยาบาลส่งเสริมสุขภาพตำบลบ้านอุเผะ  ตำบลกรงปินัง</v>
          </cell>
        </row>
        <row r="11305">
          <cell r="A11305" t="str">
            <v>โรงพยาบาลส่งเสริมสุขภาพตำบลบือซู  ตำบลบันนังสตา</v>
          </cell>
        </row>
        <row r="11306">
          <cell r="A11306" t="str">
            <v>โรงพยาบาลส่งเสริมสุขภาพตำบลบุดี  ตำบลบุดี</v>
          </cell>
        </row>
        <row r="11307">
          <cell r="A11307" t="str">
            <v>โรงพยาบาลส่งเสริมสุขภาพตำบลยุโป</v>
          </cell>
        </row>
        <row r="11308">
          <cell r="A11308" t="str">
            <v>โรงพยาบาลส่งเสริมสุขภาพตำบลลิเง๊ะ</v>
          </cell>
        </row>
        <row r="11309">
          <cell r="A11309" t="str">
            <v>โรงพยาบาลส่งเสริมสุขภาพตำบลสะเตงนอก  ตำบลสะเตง</v>
          </cell>
        </row>
        <row r="11310">
          <cell r="A11310" t="str">
            <v>สถานีอนามัยเฉลิมพระเกียรติ 60 พรรษา นวมินทราชินี</v>
          </cell>
        </row>
        <row r="11311">
          <cell r="A11311" t="str">
            <v>โรงพยาบาลส่งเสริมสุขภาพตำบลกระดังงา</v>
          </cell>
        </row>
        <row r="11312">
          <cell r="A11312" t="str">
            <v>โรงพยาบาลส่งเสริมสุขภาพตำบลกระแสสินธุ์</v>
          </cell>
        </row>
        <row r="11313">
          <cell r="A11313" t="str">
            <v>โรงพยาบาลส่งเสริมสุขภาพตำบลเกาะจง</v>
          </cell>
        </row>
        <row r="11314">
          <cell r="A11314" t="str">
            <v>โรงพยาบาลส่งเสริมสุขภาพตำบลเกาะสะบ้า</v>
          </cell>
        </row>
        <row r="11315">
          <cell r="A11315" t="str">
            <v>โรงพยาบาลส่งเสริมสุขภาพตำบลเกาะใหญ่</v>
          </cell>
        </row>
        <row r="11316">
          <cell r="A11316" t="str">
            <v>โรงพยาบาลส่งเสริมสุขภาพตำบลขุนตัดหวาย</v>
          </cell>
        </row>
        <row r="11317">
          <cell r="A11317" t="str">
            <v>โรงพยาบาลส่งเสริมสุขภาพตำบลเขาพระ</v>
          </cell>
        </row>
        <row r="11318">
          <cell r="A11318" t="str">
            <v>โรงพยาบาลส่งเสริมสุขภาพตำบลเขารูปช้าง</v>
          </cell>
        </row>
        <row r="11319">
          <cell r="A11319" t="str">
            <v>โรงพยาบาลส่งเสริมสุขภาพตำบลคลองแงะ</v>
          </cell>
        </row>
        <row r="11320">
          <cell r="A11320" t="str">
            <v>โรงพยาบาลส่งเสริมสุขภาพตำบลคลองแงะ</v>
          </cell>
        </row>
        <row r="11321">
          <cell r="A11321" t="str">
            <v>โรงพยาบาลส่งเสริมสุขภาพตำบลคลองแดน</v>
          </cell>
        </row>
        <row r="11322">
          <cell r="A11322" t="str">
            <v>โรงพยาบาลส่งเสริมสุขภาพตำบลคลองเปียะ</v>
          </cell>
        </row>
        <row r="11323">
          <cell r="A11323" t="str">
            <v>โรงพยาบาลส่งเสริมสุขภาพตำบลคลองยางแดง</v>
          </cell>
        </row>
        <row r="11324">
          <cell r="A11324" t="str">
            <v>โรงพยาบาลส่งเสริมสุขภาพตำบลคลองรำ</v>
          </cell>
        </row>
        <row r="11325">
          <cell r="A11325" t="str">
            <v>โรงพยาบาลส่งเสริมสุขภาพตำบลคลองรี</v>
          </cell>
        </row>
        <row r="11326">
          <cell r="A11326" t="str">
            <v>โรงพยาบาลส่งเสริมสุขภาพตำบลคลองหรัง</v>
          </cell>
        </row>
        <row r="11327">
          <cell r="A11327" t="str">
            <v>โรงพยาบาลส่งเสริมสุขภาพตำบลคลองหอยโข่ง</v>
          </cell>
        </row>
        <row r="11328">
          <cell r="A11328" t="str">
            <v>โรงพยาบาลส่งเสริมสุขภาพตำบลคลองแห</v>
          </cell>
        </row>
        <row r="11329">
          <cell r="A11329" t="str">
            <v>โรงพยาบาลส่งเสริมสุขภาพตำบลคลองอู่ตะเภา</v>
          </cell>
        </row>
        <row r="11330">
          <cell r="A11330" t="str">
            <v>โรงพยาบาลส่งเสริมสุขภาพตำบลควนขัน</v>
          </cell>
        </row>
        <row r="11331">
          <cell r="A11331" t="str">
            <v>โรงพยาบาลส่งเสริมสุขภาพตำบลควนขี้แรด</v>
          </cell>
        </row>
        <row r="11332">
          <cell r="A11332" t="str">
            <v>โรงพยาบาลส่งเสริมสุขภาพตำบลควนรู</v>
          </cell>
        </row>
        <row r="11333">
          <cell r="A11333" t="str">
            <v>โรงพยาบาลส่งเสริมสุขภาพตำบลควนลัง</v>
          </cell>
        </row>
        <row r="11334">
          <cell r="A11334" t="str">
            <v>โรงพยาบาลส่งเสริมสุขภาพตำบลควนเสม็ด</v>
          </cell>
        </row>
        <row r="11335">
          <cell r="A11335" t="str">
            <v>โรงพยาบาลส่งเสริมสุขภาพตำบลควนโส</v>
          </cell>
        </row>
        <row r="11336">
          <cell r="A11336" t="str">
            <v>โรงพยาบาลส่งเสริมสุขภาพตำบลควนหิน</v>
          </cell>
        </row>
        <row r="11337">
          <cell r="A11337" t="str">
            <v>โรงพยาบาลส่งเสริมสุขภาพตำบลคอหงส์</v>
          </cell>
        </row>
        <row r="11338">
          <cell r="A11338" t="str">
            <v>โรงพยาบาลส่งเสริมสุขภาพตำบลคู</v>
          </cell>
        </row>
        <row r="11339">
          <cell r="A11339" t="str">
            <v>โรงพยาบาลส่งเสริมสุขภาพตำบลคูขุด</v>
          </cell>
        </row>
        <row r="11340">
          <cell r="A11340" t="str">
            <v>โรงพยาบาลส่งเสริมสุขภาพตำบลคูเต่า</v>
          </cell>
        </row>
        <row r="11341">
          <cell r="A11341" t="str">
            <v>โรงพยาบาลส่งเสริมสุขภาพตำบลคูนายสังข์</v>
          </cell>
        </row>
        <row r="11342">
          <cell r="A11342" t="str">
            <v>โรงพยาบาลส่งเสริมสุขภาพตำบลคูหา</v>
          </cell>
        </row>
        <row r="11343">
          <cell r="A11343" t="str">
            <v>โรงพยาบาลส่งเสริมสุขภาพตำบลคูหาใต้</v>
          </cell>
        </row>
        <row r="11344">
          <cell r="A11344" t="str">
            <v>โรงพยาบาลส่งเสริมสุขภาพตำบลแค</v>
          </cell>
        </row>
        <row r="11345">
          <cell r="A11345" t="str">
            <v>โรงพยาบาลส่งเสริมสุขภาพตำบลโคกตก</v>
          </cell>
        </row>
        <row r="11346">
          <cell r="A11346" t="str">
            <v>โรงพยาบาลส่งเสริมสุขภาพตำบลโคกเนียน</v>
          </cell>
        </row>
        <row r="11347">
          <cell r="A11347" t="str">
            <v>โรงพยาบาลส่งเสริมสุขภาพตำบลโคกม่วง</v>
          </cell>
        </row>
        <row r="11348">
          <cell r="A11348" t="str">
            <v>โรงพยาบาลส่งเสริมสุขภาพตำบลจะโหนง</v>
          </cell>
        </row>
        <row r="11349">
          <cell r="A11349" t="str">
            <v>โรงพยาบาลส่งเสริมสุขภาพตำบลฉลุง</v>
          </cell>
        </row>
        <row r="11350">
          <cell r="A11350" t="str">
            <v>โรงพยาบาลส่งเสริมสุขภาพตำบลช่องเขา</v>
          </cell>
        </row>
        <row r="11351">
          <cell r="A11351" t="str">
            <v>โรงพยาบาลส่งเสริมสุขภาพตำบลชะแล้</v>
          </cell>
        </row>
        <row r="11352">
          <cell r="A11352" t="str">
            <v>โรงพยาบาลส่งเสริมสุขภาพตำบลชิงโค</v>
          </cell>
        </row>
        <row r="11353">
          <cell r="A11353" t="str">
            <v>โรงพยาบาลส่งเสริมสุขภาพตำบลชุมพล</v>
          </cell>
        </row>
        <row r="11354">
          <cell r="A11354" t="str">
            <v>โรงพยาบาลส่งเสริมสุขภาพตำบลชุมพอ</v>
          </cell>
        </row>
        <row r="11355">
          <cell r="A11355" t="str">
            <v>โรงพยาบาลส่งเสริมสุขภาพตำบลดีหลวง</v>
          </cell>
        </row>
        <row r="11356">
          <cell r="A11356" t="str">
            <v>โรงพยาบาลส่งเสริมสุขภาพตำบลแดนสงวน</v>
          </cell>
        </row>
        <row r="11357">
          <cell r="A11357" t="str">
            <v>โรงพยาบาลส่งเสริมสุขภาพตำบลตลิ่งชัน</v>
          </cell>
        </row>
        <row r="11358">
          <cell r="A11358" t="str">
            <v>โรงพยาบาลส่งเสริมสุขภาพตำบลตาฆอ</v>
          </cell>
        </row>
        <row r="11359">
          <cell r="A11359" t="str">
            <v>โรงพยาบาลส่งเสริมสุขภาพตำบลตาแปด</v>
          </cell>
        </row>
        <row r="11360">
          <cell r="A11360" t="str">
            <v>โรงพยาบาลส่งเสริมสุขภาพตำบลตูหยง</v>
          </cell>
        </row>
        <row r="11361">
          <cell r="A11361" t="str">
            <v>โรงพยาบาลส่งเสริมสุขภาพตำบลถ้ำตลอด</v>
          </cell>
        </row>
        <row r="11362">
          <cell r="A11362" t="str">
            <v>โรงพยาบาลส่งเสริมสุขภาพตำบลทรายขาว</v>
          </cell>
        </row>
        <row r="11363">
          <cell r="A11363" t="str">
            <v>โรงพยาบาลส่งเสริมสุขภาพตำบลทับช้าง</v>
          </cell>
        </row>
        <row r="11364">
          <cell r="A11364" t="str">
            <v>โรงพยาบาลส่งเสริมสุขภาพตำบลทัพหลวง</v>
          </cell>
        </row>
        <row r="11365">
          <cell r="A11365" t="str">
            <v>โรงพยาบาลส่งเสริมสุขภาพตำบลท่าข่อย</v>
          </cell>
        </row>
        <row r="11366">
          <cell r="A11366" t="str">
            <v>โรงพยาบาลส่งเสริมสุขภาพตำบลท่าข้าม</v>
          </cell>
        </row>
        <row r="11367">
          <cell r="A11367" t="str">
            <v>โรงพยาบาลส่งเสริมสุขภาพตำบลท่าจีน</v>
          </cell>
        </row>
        <row r="11368">
          <cell r="A11368" t="str">
            <v>โรงพยาบาลส่งเสริมสุขภาพตำบลท่าโต้</v>
          </cell>
        </row>
        <row r="11369">
          <cell r="A11369" t="str">
            <v>โรงพยาบาลส่งเสริมสุขภาพตำบลท่าไทร</v>
          </cell>
        </row>
        <row r="11370">
          <cell r="A11370" t="str">
            <v>โรงพยาบาลส่งเสริมสุขภาพตำบลท่าไทร</v>
          </cell>
        </row>
        <row r="11371">
          <cell r="A11371" t="str">
            <v>โรงพยาบาลส่งเสริมสุขภาพตำบลท่าบอน</v>
          </cell>
        </row>
        <row r="11372">
          <cell r="A11372" t="str">
            <v>โรงพยาบาลส่งเสริมสุขภาพตำบลท่าประดู่</v>
          </cell>
        </row>
        <row r="11373">
          <cell r="A11373" t="str">
            <v>โรงพยาบาลส่งเสริมสุขภาพตำบลท่าม่วง</v>
          </cell>
        </row>
        <row r="11374">
          <cell r="A11374" t="str">
            <v>โรงพยาบาลส่งเสริมสุขภาพตำบลท่ามะปราง</v>
          </cell>
        </row>
        <row r="11375">
          <cell r="A11375" t="str">
            <v>โรงพยาบาลส่งเสริมสุขภาพตำบลท่าแมงลัก</v>
          </cell>
        </row>
        <row r="11376">
          <cell r="A11376" t="str">
            <v>โรงพยาบาลส่งเสริมสุขภาพตำบลท่าหมอไทร</v>
          </cell>
        </row>
        <row r="11377">
          <cell r="A11377" t="str">
            <v>โรงพยาบาลส่งเสริมสุขภาพตำบลท่าหิน</v>
          </cell>
        </row>
        <row r="11378">
          <cell r="A11378" t="str">
            <v>โรงพยาบาลส่งเสริมสุขภาพตำบลทุ่งขมิ้น</v>
          </cell>
        </row>
        <row r="11379">
          <cell r="A11379" t="str">
            <v>โรงพยาบาลส่งเสริมสุขภาพตำบลทุ่งข่า</v>
          </cell>
        </row>
        <row r="11380">
          <cell r="A11380" t="str">
            <v>โรงพยาบาลส่งเสริมสุขภาพตำบลทุ่งโดน</v>
          </cell>
        </row>
        <row r="11381">
          <cell r="A11381" t="str">
            <v>โรงพยาบาลส่งเสริมสุขภาพตำบลทุ่งตำเสา</v>
          </cell>
        </row>
        <row r="11382">
          <cell r="A11382" t="str">
            <v>โรงพยาบาลส่งเสริมสุขภาพตำบลทุ่งปรือ</v>
          </cell>
        </row>
        <row r="11383">
          <cell r="A11383" t="str">
            <v>โรงพยาบาลส่งเสริมสุขภาพตำบลทุ่งมะขาม</v>
          </cell>
        </row>
        <row r="11384">
          <cell r="A11384" t="str">
            <v>โรงพยาบาลส่งเสริมสุขภาพตำบลทุ่งลาน</v>
          </cell>
        </row>
        <row r="11385">
          <cell r="A11385" t="str">
            <v>โรงพยาบาลส่งเสริมสุขภาพตำบลทุ่งเลียบ</v>
          </cell>
        </row>
        <row r="11386">
          <cell r="A11386" t="str">
            <v>โรงพยาบาลส่งเสริมสุขภาพตำบลทุ่งใหญ่</v>
          </cell>
        </row>
        <row r="11387">
          <cell r="A11387" t="str">
            <v>โรงพยาบาลส่งเสริมสุขภาพตำบลทุ่งใหญ่</v>
          </cell>
        </row>
        <row r="11388">
          <cell r="A11388" t="str">
            <v>โรงพยาบาลส่งเสริมสุขภาพตำบลนากัน</v>
          </cell>
        </row>
        <row r="11389">
          <cell r="A11389" t="str">
            <v>โรงพยาบาลส่งเสริมสุขภาพตำบลนางเหล้า</v>
          </cell>
        </row>
        <row r="11390">
          <cell r="A11390" t="str">
            <v>โรงพยาบาลส่งเสริมสุขภาพตำบลนาทับ</v>
          </cell>
        </row>
        <row r="11391">
          <cell r="A11391" t="str">
            <v>โรงพยาบาลส่งเสริมสุขภาพตำบลนาปรัง</v>
          </cell>
        </row>
        <row r="11392">
          <cell r="A11392" t="str">
            <v>โรงพยาบาลส่งเสริมสุขภาพตำบลนาป๋อง</v>
          </cell>
        </row>
        <row r="11393">
          <cell r="A11393" t="str">
            <v>โรงพยาบาลส่งเสริมสุขภาพตำบลนาสีทอง</v>
          </cell>
        </row>
        <row r="11394">
          <cell r="A11394" t="str">
            <v>โรงพยาบาลส่งเสริมสุขภาพตำบลนาเสมียน</v>
          </cell>
        </row>
        <row r="11395">
          <cell r="A11395" t="str">
            <v>โรงพยาบาลส่งเสริมสุขภาพตำบลนาหม่อม</v>
          </cell>
        </row>
        <row r="11396">
          <cell r="A11396" t="str">
            <v>โรงพยาบาลส่งเสริมสุขภาพตำบลนาหมอศรี</v>
          </cell>
        </row>
        <row r="11397">
          <cell r="A11397" t="str">
            <v>โรงพยาบาลส่งเสริมสุขภาพตำบลนาหว้า</v>
          </cell>
        </row>
        <row r="11398">
          <cell r="A11398" t="str">
            <v>โรงพยาบาลส่งเสริมสุขภาพตำบลน้ำขาว</v>
          </cell>
        </row>
        <row r="11399">
          <cell r="A11399" t="str">
            <v>โรงพยาบาลส่งเสริมสุขภาพตำบลน้ำเชี่ยว</v>
          </cell>
        </row>
        <row r="11400">
          <cell r="A11400" t="str">
            <v>โรงพยาบาลส่งเสริมสุขภาพตำบลน้ำน้อย</v>
          </cell>
        </row>
        <row r="11401">
          <cell r="A11401" t="str">
            <v>โรงพยาบาลส่งเสริมสุขภาพตำบลนิคม</v>
          </cell>
        </row>
        <row r="11402">
          <cell r="A11402" t="str">
            <v>โรงพยาบาลส่งเสริมสุขภาพตำบลบ่อดาน</v>
          </cell>
        </row>
        <row r="11403">
          <cell r="A11403" t="str">
            <v>โรงพยาบาลส่งเสริมสุขภาพตำบลบ่อตรุ</v>
          </cell>
        </row>
        <row r="11404">
          <cell r="A11404" t="str">
            <v>โรงพยาบาลส่งเสริมสุขภาพตำบลบ่อทราย</v>
          </cell>
        </row>
        <row r="11405">
          <cell r="A11405" t="str">
            <v>โรงพยาบาลส่งเสริมสุขภาพตำบลบ่ออิฐ</v>
          </cell>
        </row>
        <row r="11406">
          <cell r="A11406" t="str">
            <v>โรงพยาบาลส่งเสริมสุขภาพตำบลบางกล่ำ</v>
          </cell>
        </row>
        <row r="11407">
          <cell r="A11407" t="str">
            <v>โรงพยาบาลส่งเสริมสุขภาพตำบลบางเขียด</v>
          </cell>
        </row>
        <row r="11408">
          <cell r="A11408" t="str">
            <v>โรงพยาบาลส่งเสริมสุขภาพตำบลบางเหรียง</v>
          </cell>
        </row>
        <row r="11409">
          <cell r="A11409" t="str">
            <v>โรงพยาบาลส่งเสริมสุขภาพตำบลบ้านกลาง</v>
          </cell>
        </row>
        <row r="11410">
          <cell r="A11410" t="str">
            <v>โรงพยาบาลส่งเสริมสุขภาพตำบลบ้านเก่า</v>
          </cell>
        </row>
        <row r="11411">
          <cell r="A11411" t="str">
            <v>โรงพยาบาลส่งเสริมสุขภาพตำบลบ้านเก่า</v>
          </cell>
        </row>
        <row r="11412">
          <cell r="A11412" t="str">
            <v>โรงพยาบาลส่งเสริมสุขภาพตำบลบ้านขาว</v>
          </cell>
        </row>
        <row r="11413">
          <cell r="A11413" t="str">
            <v>โรงพยาบาลส่งเสริมสุขภาพตำบลบ้านตรับ</v>
          </cell>
        </row>
        <row r="11414">
          <cell r="A11414" t="str">
            <v>โรงพยาบาลส่งเสริมสุขภาพตำบลบ้านทุ่ง</v>
          </cell>
        </row>
        <row r="11415">
          <cell r="A11415" t="str">
            <v>โรงพยาบาลส่งเสริมสุขภาพตำบลบ้านป็อง</v>
          </cell>
        </row>
        <row r="11416">
          <cell r="A11416" t="str">
            <v>โรงพยาบาลส่งเสริมสุขภาพตำบลบ้านพร้าว</v>
          </cell>
        </row>
        <row r="11417">
          <cell r="A11417" t="str">
            <v>โรงพยาบาลส่งเสริมสุขภาพตำบลบ้านพรุ</v>
          </cell>
        </row>
        <row r="11418">
          <cell r="A11418" t="str">
            <v>โรงพยาบาลส่งเสริมสุขภาพตำบลบ้านม่วง</v>
          </cell>
        </row>
        <row r="11419">
          <cell r="A11419" t="str">
            <v>โรงพยาบาลส่งเสริมสุขภาพตำบลบ้านไร่</v>
          </cell>
        </row>
        <row r="11420">
          <cell r="A11420" t="str">
            <v>โรงพยาบาลส่งเสริมสุขภาพตำบลบ้านไร่</v>
          </cell>
        </row>
        <row r="11421">
          <cell r="A11421" t="str">
            <v>โรงพยาบาลส่งเสริมสุขภาพตำบลบ้านหัวควน ท่าช้าง</v>
          </cell>
        </row>
        <row r="11422">
          <cell r="A11422" t="str">
            <v>โรงพยาบาลส่งเสริมสุขภาพตำบลบ้านหาร</v>
          </cell>
        </row>
        <row r="11423">
          <cell r="A11423" t="str">
            <v>โรงพยาบาลส่งเสริมสุขภาพตำบลบ้านใหม่</v>
          </cell>
        </row>
        <row r="11424">
          <cell r="A11424" t="str">
            <v>โรงพยาบาลส่งเสริมสุขภาพตำบลบ้านใหม่</v>
          </cell>
        </row>
        <row r="11425">
          <cell r="A11425" t="str">
            <v>โรงพยาบาลส่งเสริมสุขภาพตำบลบาโหย</v>
          </cell>
        </row>
        <row r="11426">
          <cell r="A11426" t="str">
            <v>โรงพยาบาลส่งเสริมสุขภาพตำบลปริก</v>
          </cell>
        </row>
        <row r="11427">
          <cell r="A11427" t="str">
            <v>โรงพยาบาลส่งเสริมสุขภาพตำบลปลักหนู</v>
          </cell>
        </row>
        <row r="11428">
          <cell r="A11428" t="str">
            <v>โรงพยาบาลส่งเสริมสุขภาพตำบลปากแตระ</v>
          </cell>
        </row>
        <row r="11429">
          <cell r="A11429" t="str">
            <v>โรงพยาบาลส่งเสริมสุขภาพตำบลปากบางภูมี</v>
          </cell>
        </row>
        <row r="11430">
          <cell r="A11430" t="str">
            <v>โรงพยาบาลส่งเสริมสุขภาพตำบลป่าขาด</v>
          </cell>
        </row>
        <row r="11431">
          <cell r="A11431" t="str">
            <v>โรงพยาบาลส่งเสริมสุขภาพตำบลป่าชิง</v>
          </cell>
        </row>
        <row r="11432">
          <cell r="A11432" t="str">
            <v>โรงพยาบาลส่งเสริมสุขภาพตำบลป่ายาง</v>
          </cell>
        </row>
        <row r="11433">
          <cell r="A11433" t="str">
            <v>โรงพยาบาลส่งเสริมสุขภาพตำบลเปียน</v>
          </cell>
        </row>
        <row r="11434">
          <cell r="A11434" t="str">
            <v>โรงพยาบาลส่งเสริมสุขภาพตำบลผักกูด</v>
          </cell>
        </row>
        <row r="11435">
          <cell r="A11435" t="str">
            <v>โรงพยาบาลส่งเสริมสุขภาพตำบลพรวน</v>
          </cell>
        </row>
        <row r="11436">
          <cell r="A11436" t="str">
            <v>โรงพยาบาลส่งเสริมสุขภาพตำบลพรุชิง</v>
          </cell>
        </row>
        <row r="11437">
          <cell r="A11437" t="str">
            <v>โรงพยาบาลส่งเสริมสุขภาพตำบลพังช้างตาย</v>
          </cell>
        </row>
        <row r="11438">
          <cell r="A11438" t="str">
            <v>โรงพยาบาลส่งเสริมสุขภาพตำบลพังยาง</v>
          </cell>
        </row>
        <row r="11439">
          <cell r="A11439" t="str">
            <v>โรงพยาบาลส่งเสริมสุขภาพตำบลพังลา</v>
          </cell>
        </row>
        <row r="11440">
          <cell r="A11440" t="str">
            <v>โรงพยาบาลส่งเสริมสุขภาพตำบลม่วงก็อง</v>
          </cell>
        </row>
        <row r="11441">
          <cell r="A11441" t="str">
            <v>โรงพยาบาลส่งเสริมสุขภาพตำบลม่วงงาม</v>
          </cell>
        </row>
        <row r="11442">
          <cell r="A11442" t="str">
            <v>โรงพยาบาลส่งเสริมสุขภาพตำบลเมาะลาแต</v>
          </cell>
        </row>
        <row r="11443">
          <cell r="A11443" t="str">
            <v>โรงพยาบาลส่งเสริมสุขภาพตำบลแม่ทอม</v>
          </cell>
        </row>
        <row r="11444">
          <cell r="A11444" t="str">
            <v>โรงพยาบาลส่งเสริมสุขภาพตำบลระวะ</v>
          </cell>
        </row>
        <row r="11445">
          <cell r="A11445" t="str">
            <v>โรงพยาบาลส่งเสริมสุขภาพตำบลรำแดง</v>
          </cell>
        </row>
        <row r="11446">
          <cell r="A11446" t="str">
            <v>โรงพยาบาลส่งเสริมสุขภาพตำบลโรง</v>
          </cell>
        </row>
        <row r="11447">
          <cell r="A11447" t="str">
            <v>โรงพยาบาลส่งเสริมสุขภาพตำบลลำชิง</v>
          </cell>
        </row>
        <row r="11448">
          <cell r="A11448" t="str">
            <v>โรงพยาบาลส่งเสริมสุขภาพตำบลลำพด</v>
          </cell>
        </row>
        <row r="11449">
          <cell r="A11449" t="str">
            <v>โรงพยาบาลส่งเสริมสุขภาพตำบลลำไพล</v>
          </cell>
        </row>
        <row r="11450">
          <cell r="A11450" t="str">
            <v>โรงพยาบาลส่งเสริมสุขภาพตำบลลำลอง</v>
          </cell>
        </row>
        <row r="11451">
          <cell r="A11451" t="str">
            <v>โรงพยาบาลส่งเสริมสุขภาพตำบลวังไทร</v>
          </cell>
        </row>
        <row r="11452">
          <cell r="A11452" t="str">
            <v>โรงพยาบาลส่งเสริมสุขภาพตำบลวังบวบ</v>
          </cell>
        </row>
        <row r="11453">
          <cell r="A11453" t="str">
            <v>โรงพยาบาลส่งเสริมสุขภาพตำบลวังปริง</v>
          </cell>
        </row>
        <row r="11454">
          <cell r="A11454" t="str">
            <v>โรงพยาบาลส่งเสริมสุขภาพตำบลวังใหญ่</v>
          </cell>
        </row>
        <row r="11455">
          <cell r="A11455" t="str">
            <v>โรงพยาบาลส่งเสริมสุขภาพตำบลวังใหญ่</v>
          </cell>
        </row>
        <row r="11456">
          <cell r="A11456" t="str">
            <v>โรงพยาบาลส่งเสริมสุขภาพตำบลวังโอ๊ะ</v>
          </cell>
        </row>
        <row r="11457">
          <cell r="A11457" t="str">
            <v>โรงพยาบาลส่งเสริมสุขภาพตำบลวัดขนุน</v>
          </cell>
        </row>
        <row r="11458">
          <cell r="A11458" t="str">
            <v>โรงพยาบาลส่งเสริมสุขภาพตำบลวัดจันทร์</v>
          </cell>
        </row>
        <row r="11459">
          <cell r="A11459" t="str">
            <v>โรงพยาบาลส่งเสริมสุขภาพตำบลวัดสน</v>
          </cell>
        </row>
        <row r="11460">
          <cell r="A11460" t="str">
            <v>โรงพยาบาลส่งเสริมสุขภาพตำบลศรีประชาเขต</v>
          </cell>
        </row>
        <row r="11461">
          <cell r="A11461" t="str">
            <v>โรงพยาบาลส่งเสริมสุขภาพตำบลศรีประชาอุทิศ</v>
          </cell>
        </row>
        <row r="11462">
          <cell r="A11462" t="str">
            <v>โรงพยาบาลส่งเสริมสุขภาพตำบลสถิตย์</v>
          </cell>
        </row>
        <row r="11463">
          <cell r="A11463" t="str">
            <v>โรงพยาบาลส่งเสริมสุขภาพตำบลสนามชัย</v>
          </cell>
        </row>
        <row r="11464">
          <cell r="A11464" t="str">
            <v>โรงพยาบาลส่งเสริมสุขภาพตำบลสวนตูล</v>
          </cell>
        </row>
        <row r="11465">
          <cell r="A11465" t="str">
            <v>โรงพยาบาลส่งเสริมสุขภาพตำบลสวนเรียน</v>
          </cell>
        </row>
        <row r="11466">
          <cell r="A11466" t="str">
            <v>โรงพยาบาลส่งเสริมสุขภาพตำบลสว่างอารมณ์</v>
          </cell>
        </row>
        <row r="11467">
          <cell r="A11467" t="str">
            <v>โรงพยาบาลส่งเสริมสุขภาพตำบลสะกอม</v>
          </cell>
        </row>
        <row r="11468">
          <cell r="A11468" t="str">
            <v>โรงพยาบาลส่งเสริมสุขภาพตำบลสะกอม</v>
          </cell>
        </row>
        <row r="11469">
          <cell r="A11469" t="str">
            <v>โรงพยาบาลส่งเสริมสุขภาพตำบลสะพานไม้แก่น</v>
          </cell>
        </row>
        <row r="11470">
          <cell r="A11470" t="str">
            <v>โรงพยาบาลส่งเสริมสุขภาพตำบลสามอ่าง</v>
          </cell>
        </row>
        <row r="11471">
          <cell r="A11471" t="str">
            <v>โรงพยาบาลส่งเสริมสุขภาพตำบลสำนักเอาะ</v>
          </cell>
        </row>
        <row r="11472">
          <cell r="A11472" t="str">
            <v>โรงพยาบาลส่งเสริมสุขภาพตำบลหนองกวางข้อง</v>
          </cell>
        </row>
        <row r="11473">
          <cell r="A11473" t="str">
            <v>โรงพยาบาลส่งเสริมสุขภาพตำบลห้วยคู</v>
          </cell>
        </row>
        <row r="11474">
          <cell r="A11474" t="str">
            <v>โรงพยาบาลส่งเสริมสุขภาพตำบลห้วยบอน</v>
          </cell>
        </row>
        <row r="11475">
          <cell r="A11475" t="str">
            <v>โรงพยาบาลส่งเสริมสุขภาพตำบลหัวเขา</v>
          </cell>
        </row>
        <row r="11476">
          <cell r="A11476" t="str">
            <v>โรงพยาบาลส่งเสริมสุขภาพตำบลหัวควน</v>
          </cell>
        </row>
        <row r="11477">
          <cell r="A11477" t="str">
            <v>โรงพยาบาลส่งเสริมสุขภาพตำบลหัวถนน</v>
          </cell>
        </row>
        <row r="11478">
          <cell r="A11478" t="str">
            <v>โรงพยาบาลส่งเสริมสุขภาพตำบลหัวปาบ</v>
          </cell>
        </row>
        <row r="11479">
          <cell r="A11479" t="str">
            <v>โรงพยาบาลส่งเสริมสุขภาพตำบลหาดทราย</v>
          </cell>
        </row>
        <row r="11480">
          <cell r="A11480" t="str">
            <v>โรงพยาบาลส่งเสริมสุขภาพตำบลหินผุด</v>
          </cell>
        </row>
        <row r="11481">
          <cell r="A11481" t="str">
            <v>โรงพยาบาลส่งเสริมสุขภาพตำบลหูแร่</v>
          </cell>
        </row>
        <row r="11482">
          <cell r="A11482" t="str">
            <v>โรงพยาบาลส่งเสริมสุขภาพตำบลแหลมหาด</v>
          </cell>
        </row>
        <row r="11483">
          <cell r="A11483" t="str">
            <v>โรงพยาบาลส่งเสริมสุขภาพตำบลโหละยาว</v>
          </cell>
        </row>
        <row r="11484">
          <cell r="A11484" t="str">
            <v>โรงพยาบาลส่งเสริมสุขภาพตำบลอ่างทอง</v>
          </cell>
        </row>
        <row r="11485">
          <cell r="A11485" t="str">
            <v>สถานีอนามัยเฉลิมพระเกียรติ 60 พรรษา นวมินทราชินี</v>
          </cell>
        </row>
        <row r="11486">
          <cell r="A11486" t="str">
            <v>โรงพยาบาลส่งเสริมสุขภาพตำบลเกาะสาหร่าย</v>
          </cell>
        </row>
        <row r="11487">
          <cell r="A11487" t="str">
            <v>โรงพยาบาลส่งเสริมสุขภาพตำบลเกาะหลีเป๊ะ</v>
          </cell>
        </row>
        <row r="11488">
          <cell r="A11488" t="str">
            <v>โรงพยาบาลส่งเสริมสุขภาพตำบลขอนคลาน</v>
          </cell>
        </row>
        <row r="11489">
          <cell r="A11489" t="str">
            <v>โรงพยาบาลส่งเสริมสุขภาพตำบลเขาขาว</v>
          </cell>
        </row>
        <row r="11490">
          <cell r="A11490" t="str">
            <v>โรงพยาบาลส่งเสริมสุขภาพตำบลคลองขุด</v>
          </cell>
        </row>
        <row r="11491">
          <cell r="A11491" t="str">
            <v>โรงพยาบาลส่งเสริมสุขภาพตำบลควนกาหลง</v>
          </cell>
        </row>
        <row r="11492">
          <cell r="A11492" t="str">
            <v>โรงพยาบาลส่งเสริมสุขภาพตำบลควนขัน</v>
          </cell>
        </row>
        <row r="11493">
          <cell r="A11493" t="str">
            <v>โรงพยาบาลส่งเสริมสุขภาพตำบลควนโดน</v>
          </cell>
        </row>
        <row r="11494">
          <cell r="A11494" t="str">
            <v>โรงพยาบาลส่งเสริมสุขภาพตำบลเจ๊ะบิลัง</v>
          </cell>
        </row>
        <row r="11495">
          <cell r="A11495" t="str">
            <v>โรงพยาบาลส่งเสริมสุขภาพตำบลตันหยงโป</v>
          </cell>
        </row>
        <row r="11496">
          <cell r="A11496" t="str">
            <v>โรงพยาบาลส่งเสริมสุขภาพตำบลตำมะลัง</v>
          </cell>
        </row>
        <row r="11497">
          <cell r="A11497" t="str">
            <v>โรงพยาบาลส่งเสริมสุขภาพตำบลท่าเรือ</v>
          </cell>
        </row>
        <row r="11498">
          <cell r="A11498" t="str">
            <v>โรงพยาบาลส่งเสริมสุขภาพตำบลทุ่งนุ้ย</v>
          </cell>
        </row>
        <row r="11499">
          <cell r="A11499" t="str">
            <v>โรงพยาบาลส่งเสริมสุขภาพตำบลทุ่งบุหลัง</v>
          </cell>
        </row>
        <row r="11500">
          <cell r="A11500" t="str">
            <v>โรงพยาบาลส่งเสริมสุขภาพตำบลน้ำผุด</v>
          </cell>
        </row>
        <row r="11501">
          <cell r="A11501" t="str">
            <v>โรงพยาบาลส่งเสริมสุขภาพตำบลบ้านกะทูน-พิปูนล้นเกล้า</v>
          </cell>
        </row>
        <row r="11502">
          <cell r="A11502" t="str">
            <v>โรงพยาบาลส่งเสริมสุขภาพตำบลบ้านกุบังปะโหลด</v>
          </cell>
        </row>
        <row r="11503">
          <cell r="A11503" t="str">
            <v>โรงพยาบาลส่งเสริมสุขภาพตำบลบ้านเกาะยาว  ตำบลปูยู</v>
          </cell>
        </row>
        <row r="11504">
          <cell r="A11504" t="str">
            <v>โรงพยาบาลส่งเสริมสุขภาพตำบลบ้านเขาแดง ตำบลป่าแก่บ่อหิน</v>
          </cell>
        </row>
        <row r="11505">
          <cell r="A11505" t="str">
            <v>โรงพยาบาลส่งเสริมสุขภาพตำบลบ้านควน</v>
          </cell>
        </row>
        <row r="11506">
          <cell r="A11506" t="str">
            <v>โรงพยาบาลส่งเสริมสุขภาพตำบลบ้านควน ตำบลบ้านควน</v>
          </cell>
        </row>
        <row r="11507">
          <cell r="A11507" t="str">
            <v>โรงพยาบาลส่งเสริมสุขภาพตำบลบ้านควนบ่อทอง ตำบลทุ่งนุ้ย</v>
          </cell>
        </row>
        <row r="11508">
          <cell r="A11508" t="str">
            <v>โรงพยาบาลส่งเสริมสุขภาพตำบลบ้านคีรีวง ตำบลทุ่งหว้า</v>
          </cell>
        </row>
        <row r="11509">
          <cell r="A11509" t="str">
            <v>โรงพยาบาลส่งเสริมสุขภาพตำบลบ้านฉลุง ตำบลฉลุง</v>
          </cell>
        </row>
        <row r="11510">
          <cell r="A11510" t="str">
            <v>โรงพยาบาลส่งเสริมสุขภาพตำบลบ้านตันหยงกลิงตำบลเกาะสาหร่าย</v>
          </cell>
        </row>
        <row r="11511">
          <cell r="A11511" t="str">
            <v>โรงพยาบาลส่งเสริมสุขภาพตำบลบ้านตันหยงละไน้ ตำบลแหลมสน</v>
          </cell>
        </row>
        <row r="11512">
          <cell r="A11512" t="str">
            <v>โรงพยาบาลส่งเสริมสุขภาพตำบลบ้านทางยาง ตำบลสาคร</v>
          </cell>
        </row>
        <row r="11513">
          <cell r="A11513" t="str">
            <v>โรงพยาบาลส่งเสริมสุขภาพตำบลบ้านทุ่ง ตำบลฉลุง</v>
          </cell>
        </row>
        <row r="11514">
          <cell r="A11514" t="str">
            <v>โรงพยาบาลส่งเสริมสุขภาพตำบลบ้านทุ่งดินลุ่ม ตำบลป่าแก่บ่อหิน</v>
          </cell>
        </row>
        <row r="11515">
          <cell r="A11515" t="str">
            <v>โรงพยาบาลส่งเสริมสุขภาพตำบลบ้านทุ่งไหม้  ตำบลน้ำผุด</v>
          </cell>
        </row>
        <row r="11516">
          <cell r="A11516" t="str">
            <v>โรงพยาบาลส่งเสริมสุขภาพตำบลบ้านนาทอน ตำบลนาทอน</v>
          </cell>
        </row>
        <row r="11517">
          <cell r="A11517" t="str">
            <v>โรงพยาบาลส่งเสริมสุขภาพตำบลบ้านในเมือง ตำบลละงู</v>
          </cell>
        </row>
        <row r="11518">
          <cell r="A11518" t="str">
            <v>โรงพยาบาลส่งเสริมสุขภาพตำบลบ้านบ่อเจ็ดลูก</v>
          </cell>
        </row>
        <row r="11519">
          <cell r="A11519" t="str">
            <v>โรงพยาบาลส่งเสริมสุขภาพตำบลบ้านปาเต๊ะ ตำบลเจ๊ะบิลัง</v>
          </cell>
        </row>
        <row r="11520">
          <cell r="A11520" t="str">
            <v>โรงพยาบาลส่งเสริมสุขภาพตำบลบ้านแป-ระใต้</v>
          </cell>
        </row>
        <row r="11521">
          <cell r="A11521" t="str">
            <v>โรงพยาบาลส่งเสริมสุขภาพตำบลบ้านผัง 34  ตำบลอุใดเจริญ</v>
          </cell>
        </row>
        <row r="11522">
          <cell r="A11522" t="str">
            <v>โรงพยาบาลส่งเสริมสุขภาพตำบลบ้านผัง 50 ตำบลนิคมพัฒนา</v>
          </cell>
        </row>
        <row r="11523">
          <cell r="A11523" t="str">
            <v>โรงพยาบาลส่งเสริมสุขภาพตำบลบ้านมะนัง ตำบลปาล์มพัฒนา</v>
          </cell>
        </row>
        <row r="11524">
          <cell r="A11524" t="str">
            <v>โรงพยาบาลส่งเสริมสุขภาพตำบลบ้านวังตง ตำบลนาทอน</v>
          </cell>
        </row>
        <row r="11525">
          <cell r="A11525" t="str">
            <v>โรงพยาบาลส่งเสริมสุขภาพตำบลบ้านวังประจัน ตำบลวังประจัน</v>
          </cell>
        </row>
        <row r="11526">
          <cell r="A11526" t="str">
            <v>โรงพยาบาลส่งเสริมสุขภาพตำบลบ้านวังพะเนียด ตำบลเกตรี</v>
          </cell>
        </row>
        <row r="11527">
          <cell r="A11527" t="str">
            <v>โรงพยาบาลส่งเสริมสุขภาพตำบลบ้านห้วยไทร ตำบลละงู</v>
          </cell>
        </row>
        <row r="11528">
          <cell r="A11528" t="str">
            <v>โรงพยาบาลส่งเสริมสุขภาพตำบลบ้านเหนือคลอง  ตำบลควนกาหลง</v>
          </cell>
        </row>
        <row r="11529">
          <cell r="A11529" t="str">
            <v>โรงพยาบาลส่งเสริมสุขภาพตำบลบ้านใหม่ ตำบลควนโพธิ์</v>
          </cell>
        </row>
        <row r="11530">
          <cell r="A11530" t="str">
            <v>โรงพยาบาลส่งเสริมสุขภาพตำบลปากน้ำ</v>
          </cell>
        </row>
        <row r="11531">
          <cell r="A11531" t="str">
            <v>โรงพยาบาลส่งเสริมสุขภาพตำบลปาล์มพัฒนา</v>
          </cell>
        </row>
        <row r="11532">
          <cell r="A11532" t="str">
            <v>โรงพยาบาลส่งเสริมสุขภาพตำบลปูยู</v>
          </cell>
        </row>
        <row r="11533">
          <cell r="A11533" t="str">
            <v>โรงพยาบาลส่งเสริมสุขภาพตำบลแป-ระ</v>
          </cell>
        </row>
        <row r="11534">
          <cell r="A11534" t="str">
            <v>โรงพยาบาลส่งเสริมสุขภาพตำบลย่านซื่อ</v>
          </cell>
        </row>
        <row r="11535">
          <cell r="A11535" t="str">
            <v>โรงพยาบาลส่งเสริมสุขภาพตำบลละงู</v>
          </cell>
        </row>
        <row r="11536">
          <cell r="A11536" t="str">
            <v>โรงพยาบาลส่งเสริมสุขภาพตำบลสาคร</v>
          </cell>
        </row>
        <row r="11537">
          <cell r="A11537" t="str">
            <v>โรงพยาบาลส่งเสริมสุขภาพตำบลแหลมสน</v>
          </cell>
        </row>
        <row r="11538">
          <cell r="A11538" t="str">
            <v>โรงพยาบาลส่งเสริมสุขภาพตำบลอุใดเจริญ อำเภอควนกาหลง</v>
          </cell>
        </row>
        <row r="11539">
          <cell r="A11539" t="str">
            <v>สถานีอนามัยเฉลิมพระเกียรติ 60 พรรษา นวมินทราชินี</v>
          </cell>
        </row>
        <row r="11540">
          <cell r="A11540" t="str">
            <v>สำนักงานสาธารณสุขอำเภอกันตัง</v>
          </cell>
        </row>
        <row r="11541">
          <cell r="A11541" t="str">
            <v>สำนักงานสาธารณสุขอำเภอนาโยง</v>
          </cell>
        </row>
        <row r="11542">
          <cell r="A11542" t="str">
            <v>สำนักงานสาธารณสุขอำเภอปะเหลียน</v>
          </cell>
        </row>
        <row r="11543">
          <cell r="A11543" t="str">
            <v>สำนักงานสาธารณสุขอำเภอเมืองตรัง</v>
          </cell>
        </row>
        <row r="11544">
          <cell r="A11544" t="str">
            <v>สำนักงานสาธารณสุขอำเภอย่านตาขาว</v>
          </cell>
        </row>
        <row r="11545">
          <cell r="A11545" t="str">
            <v>สำนักงานสาธารณสุขอำเภอรัษฏา</v>
          </cell>
        </row>
        <row r="11546">
          <cell r="A11546" t="str">
            <v>สำนักงานสาธารณสุขอำเภอวังวิเศษ</v>
          </cell>
        </row>
        <row r="11547">
          <cell r="A11547" t="str">
            <v>สำนักงานสาธารณสุขอำเภอสิเกา</v>
          </cell>
        </row>
        <row r="11548">
          <cell r="A11548" t="str">
            <v>สำนักงานสาธารณสุขอำเภอห้วยยอด</v>
          </cell>
        </row>
        <row r="11549">
          <cell r="A11549" t="str">
            <v>สำนักงานสาธารณสุขอำเภอหาดสำราญ</v>
          </cell>
        </row>
        <row r="11550">
          <cell r="A11550" t="str">
            <v>สำนักงานสาธารณสุขอำเภอจะแนะ</v>
          </cell>
        </row>
        <row r="11551">
          <cell r="A11551" t="str">
            <v>สำนักงานสาธารณสุขอำเภอเจาะไอร้อง</v>
          </cell>
        </row>
        <row r="11552">
          <cell r="A11552" t="str">
            <v>สำนักงานสาธารณสุขอำเภอตากใบ</v>
          </cell>
        </row>
        <row r="11553">
          <cell r="A11553" t="str">
            <v>สำนักงานสาธารณสุขอำเภอบาเจาะ</v>
          </cell>
        </row>
        <row r="11554">
          <cell r="A11554" t="str">
            <v>สำนักงานสาธารณสุขอำเภอเมืองนราธิวาส</v>
          </cell>
        </row>
        <row r="11555">
          <cell r="A11555" t="str">
            <v>สำนักงานสาธารณสุขอำเภอยี่งอ</v>
          </cell>
        </row>
        <row r="11556">
          <cell r="A11556" t="str">
            <v>สำนักงานสาธารณสุขอำเภอระแงะ</v>
          </cell>
        </row>
        <row r="11557">
          <cell r="A11557" t="str">
            <v>สำนักงานสาธารณสุขอำเภอรือเสาะ</v>
          </cell>
        </row>
        <row r="11558">
          <cell r="A11558" t="str">
            <v>สำนักงานสาธารณสุขอำเภอแว้ง</v>
          </cell>
        </row>
        <row r="11559">
          <cell r="A11559" t="str">
            <v>สำนักงานสาธารณสุขอำเภอศรีสาคร</v>
          </cell>
        </row>
        <row r="11560">
          <cell r="A11560" t="str">
            <v>สำนักงานสาธารณสุขอำเภอสุคิริน</v>
          </cell>
        </row>
        <row r="11561">
          <cell r="A11561" t="str">
            <v>สำนักงานสาธารณสุขอำเภอสุไหงโก-ลก</v>
          </cell>
        </row>
        <row r="11562">
          <cell r="A11562" t="str">
            <v>สำนักงานสาธารณสุขอำเภอสุไหงปาดี</v>
          </cell>
        </row>
        <row r="11563">
          <cell r="A11563" t="str">
            <v>สำนักงานสาธารณสุขอำเภอกะพ้อ</v>
          </cell>
        </row>
        <row r="11564">
          <cell r="A11564" t="str">
            <v>สำนักงานสาธารณสุขอำเภอโคกโพธิ์</v>
          </cell>
        </row>
        <row r="11565">
          <cell r="A11565" t="str">
            <v>สำนักงานสาธารณสุขอำเภอทุ่งยางแดง</v>
          </cell>
        </row>
        <row r="11566">
          <cell r="A11566" t="str">
            <v>สำนักงานสาธารณสุขอำเภอปะนาเระ</v>
          </cell>
        </row>
        <row r="11567">
          <cell r="A11567" t="str">
            <v>สำนักงานสาธารณสุขอำเภอมายอ</v>
          </cell>
        </row>
        <row r="11568">
          <cell r="A11568" t="str">
            <v>สำนักงานสาธารณสุขอำเภอเมืองปัตตานี</v>
          </cell>
        </row>
        <row r="11569">
          <cell r="A11569" t="str">
            <v>สำนักงานสาธารณสุขอำเภอแม่ลาน</v>
          </cell>
        </row>
        <row r="11570">
          <cell r="A11570" t="str">
            <v>สำนักงานสาธารณสุขอำเภอไม้แก่น</v>
          </cell>
        </row>
        <row r="11571">
          <cell r="A11571" t="str">
            <v>สำนักงานสาธารณสุขอำเภอยะรัง</v>
          </cell>
        </row>
        <row r="11572">
          <cell r="A11572" t="str">
            <v>สำนักงานสาธารณสุขอำเภอยะหริ่ง</v>
          </cell>
        </row>
        <row r="11573">
          <cell r="A11573" t="str">
            <v>สำนักงานสาธารณสุขอำเภอสายบุรี</v>
          </cell>
        </row>
        <row r="11574">
          <cell r="A11574" t="str">
            <v>สำนักงานสาธารณสุขอำเภอหนองจิก</v>
          </cell>
        </row>
        <row r="11575">
          <cell r="A11575" t="str">
            <v>สำนักงานสาธารณสุขอำเภอกงหรา</v>
          </cell>
        </row>
        <row r="11576">
          <cell r="A11576" t="str">
            <v>สำนักงานสาธารณสุขอำเภอเขาชัยสน</v>
          </cell>
        </row>
        <row r="11577">
          <cell r="A11577" t="str">
            <v>สำนักงานสาธารณสุขอำเภอควนขนุน</v>
          </cell>
        </row>
        <row r="11578">
          <cell r="A11578" t="str">
            <v>สำนักงานสาธารณสุขอำเภอตะโหมด</v>
          </cell>
        </row>
        <row r="11579">
          <cell r="A11579" t="str">
            <v>สำนักงานสาธารณสุขอำเภอบางแก้ว</v>
          </cell>
        </row>
        <row r="11580">
          <cell r="A11580" t="str">
            <v>สำนักงานสาธารณสุขอำเภอปากพะยูน</v>
          </cell>
        </row>
        <row r="11581">
          <cell r="A11581" t="str">
            <v>สำนักงานสาธารณสุขอำเภอป่าบอน</v>
          </cell>
        </row>
        <row r="11582">
          <cell r="A11582" t="str">
            <v>สำนักงานสาธารณสุขอำเภอป่าพะยอม</v>
          </cell>
        </row>
        <row r="11583">
          <cell r="A11583" t="str">
            <v>สำนักงานสาธารณสุขอำเภอเมืองพัทลุง</v>
          </cell>
        </row>
        <row r="11584">
          <cell r="A11584" t="str">
            <v>สำนักงานสาธารณสุขอำเภอศรีนครินทร์</v>
          </cell>
        </row>
        <row r="11585">
          <cell r="A11585" t="str">
            <v>สำนักงานสาธารณสุขอำเภอศรีบรรพต</v>
          </cell>
        </row>
        <row r="11586">
          <cell r="A11586" t="str">
            <v>สำนักงานสาธารณสุขอำเภอกรงปินัง</v>
          </cell>
        </row>
        <row r="11587">
          <cell r="A11587" t="str">
            <v>สำนักงานสาธารณสุขอำเภอกาบัง</v>
          </cell>
        </row>
        <row r="11588">
          <cell r="A11588" t="str">
            <v>สำนักงานสาธารณสุขอำเภอธารโต</v>
          </cell>
        </row>
        <row r="11589">
          <cell r="A11589" t="str">
            <v>สำนักงานสาธารณสุขอำเภอบันนังสตา</v>
          </cell>
        </row>
        <row r="11590">
          <cell r="A11590" t="str">
            <v>สำนักงานสาธารณสุขอำเภอเบตง</v>
          </cell>
        </row>
        <row r="11591">
          <cell r="A11591" t="str">
            <v>สำนักงานสาธารณสุขอำเภอเมืองยะลา</v>
          </cell>
        </row>
        <row r="11592">
          <cell r="A11592" t="str">
            <v>สำนักงานสาธารณสุขอำเภอยะหา</v>
          </cell>
        </row>
        <row r="11593">
          <cell r="A11593" t="str">
            <v>สำนักงานสาธารณสุขอำเภอรามัน</v>
          </cell>
        </row>
        <row r="11594">
          <cell r="A11594" t="str">
            <v>สำนักงานสาธารณสุขอำเภอกระแสสินธุ์</v>
          </cell>
        </row>
        <row r="11595">
          <cell r="A11595" t="str">
            <v>สำนักงานสาธารณสุขอำเภอคลองหอยโข่ง</v>
          </cell>
        </row>
        <row r="11596">
          <cell r="A11596" t="str">
            <v>สำนักงานสาธารณสุขอำเภอควนเนียง</v>
          </cell>
        </row>
        <row r="11597">
          <cell r="A11597" t="str">
            <v>สำนักงานสาธารณสุขอำเภอจะนะ</v>
          </cell>
        </row>
        <row r="11598">
          <cell r="A11598" t="str">
            <v>สำนักงานสาธารณสุขอำเภอเทพา</v>
          </cell>
        </row>
        <row r="11599">
          <cell r="A11599" t="str">
            <v>สำนักงานสาธารณสุขอำเภอนาทวี</v>
          </cell>
        </row>
        <row r="11600">
          <cell r="A11600" t="str">
            <v>สำนักงานสาธารณสุขอำเภอนาหม่อม</v>
          </cell>
        </row>
        <row r="11601">
          <cell r="A11601" t="str">
            <v>สำนักงานสาธารณสุขอำเภอบางกล่ำ</v>
          </cell>
        </row>
        <row r="11602">
          <cell r="A11602" t="str">
            <v>สำนักงานสาธารณสุขอำเภอเมืองสงขลา</v>
          </cell>
        </row>
        <row r="11603">
          <cell r="A11603" t="str">
            <v>สำนักงานสาธารณสุขอำเภอระโนด</v>
          </cell>
        </row>
        <row r="11604">
          <cell r="A11604" t="str">
            <v>สำนักงานสาธารณสุขอำเภอรัตภูมิ</v>
          </cell>
        </row>
        <row r="11605">
          <cell r="A11605" t="str">
            <v>สำนักงานสาธารณสุขอำเภอสทิงพระ</v>
          </cell>
        </row>
        <row r="11606">
          <cell r="A11606" t="str">
            <v>สำนักงานสาธารณสุขอำเภอสะเดา</v>
          </cell>
        </row>
        <row r="11607">
          <cell r="A11607" t="str">
            <v>สำนักงานสาธารณสุขอำเภอสะบ้าย้อย</v>
          </cell>
        </row>
        <row r="11608">
          <cell r="A11608" t="str">
            <v>สำนักงานสาธารณสุขอำเภอสิงหนคร</v>
          </cell>
        </row>
        <row r="11609">
          <cell r="A11609" t="str">
            <v>สำนักงานสาธารณสุขอำเภอหาดใหญ่</v>
          </cell>
        </row>
        <row r="11610">
          <cell r="A11610" t="str">
            <v>สำนักงานสาธารณสุขอำเภอควนกาหลง</v>
          </cell>
        </row>
        <row r="11611">
          <cell r="A11611" t="str">
            <v>สำนักงานสาธารณสุขอำเภอควนโดน</v>
          </cell>
        </row>
        <row r="11612">
          <cell r="A11612" t="str">
            <v>สำนักงานสาธารณสุขอำเภอท่าแพ</v>
          </cell>
        </row>
        <row r="11613">
          <cell r="A11613" t="str">
            <v>สำนักงานสาธารณสุขอำเภอทุ่งหว้า</v>
          </cell>
        </row>
        <row r="11614">
          <cell r="A11614" t="str">
            <v>สำนักงานสาธารณสุขอำเภอมะนัง</v>
          </cell>
        </row>
        <row r="11615">
          <cell r="A11615" t="str">
            <v>สำนักงานสาธารณสุขอำเภอเมืองสตูล</v>
          </cell>
        </row>
        <row r="11616">
          <cell r="A11616" t="str">
            <v>สำนักงานสาธารณสุขอำเภอละงู</v>
          </cell>
        </row>
        <row r="11617">
          <cell r="A11617" t="str">
            <v>สำนักงานสาธารณสุขจังหวัดตรัง</v>
          </cell>
        </row>
        <row r="11618">
          <cell r="A11618" t="str">
            <v>สำนักงานสาธารณสุขจังหวัดนราธิวาส</v>
          </cell>
        </row>
        <row r="11619">
          <cell r="A11619" t="str">
            <v>สำนักงานสาธารณสุขจังหวัดปัตตานี</v>
          </cell>
        </row>
        <row r="11620">
          <cell r="A11620" t="str">
            <v>สำนักงานสาธารณสุขจังหวัดพัทลุง</v>
          </cell>
        </row>
        <row r="11621">
          <cell r="A11621" t="str">
            <v>สำนักงานสาธารณสุขจังหวัดยะลา</v>
          </cell>
        </row>
        <row r="11622">
          <cell r="A11622" t="str">
            <v>สำนักงานสาธารณสุขจังหวัดสงขลา</v>
          </cell>
        </row>
        <row r="11623">
          <cell r="A11623" t="str">
            <v>สำนักงานสาธารณสุขจังหวัดสตูล</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ผลผลิต"/>
      <sheetName val="สรุปรายเขต (เฉพาะคำขอ)"/>
      <sheetName val="ก่อสร้างบริการ"/>
      <sheetName val="ครุภัณฑ์บริการ"/>
      <sheetName val="รายการนวัตกรรม"/>
      <sheetName val="ก่อสร้างบริหาร"/>
      <sheetName val="ครุภัณฑ์บริหาร"/>
      <sheetName val="คอมพิวเตอร์"/>
      <sheetName val="บำบัดน้ำเสีย"/>
      <sheetName val="กส.รพร"/>
      <sheetName val="คภ.รพร"/>
      <sheetName val="คภ.PCC"/>
      <sheetName val="ผ.เดิม บริหาร"/>
      <sheetName val="ผ.เดิม ศก.พิเศษ"/>
      <sheetName val="คภ.PCC(2)"/>
      <sheetName val="คอมพิวเตอร์ (2)"/>
      <sheetName val="ครุภัณฑ์บริหาร (2)"/>
      <sheetName val="ครุภัณฑ์บริการ (2)"/>
      <sheetName val="1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ห้ามลบ)"/>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ห้ามลบ)"/>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ตรวจ กส.ไป65"/>
      <sheetName val="ตรวจ คภ.ไป65"/>
      <sheetName val="drop down list(ห้ามลบ)"/>
      <sheetName val="รวมผูกพันเดิม"/>
      <sheetName val="บัญชีก่อสร้าง 18 พ.ย.62"/>
      <sheetName val="บัญชีครุภัณฑ์ 19 พ.ย. 62"/>
      <sheetName val="บัญชีนวัตกรรม 19 พ.ย.2562"/>
      <sheetName val=" คอมและCCTV 19 พ.ย.62"/>
      <sheetName val="ข้อมูล"/>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คำอธิบาย"/>
      <sheetName val="สรุปวงเงินเขต"/>
      <sheetName val="รายการก่อสร้าง"/>
      <sheetName val="รายการครุภัณฑ์"/>
      <sheetName val="drop down list(ห้ามลบ)"/>
    </sheetNames>
    <sheetDataSet>
      <sheetData sheetId="0"/>
      <sheetData sheetId="1"/>
      <sheetData sheetId="2"/>
      <sheetData sheetId="3"/>
      <sheetData sheetId="4"/>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10" zoomScale="110" zoomScaleNormal="110" workbookViewId="0">
      <selection activeCell="C23" sqref="C23"/>
    </sheetView>
  </sheetViews>
  <sheetFormatPr defaultRowHeight="14.4"/>
  <cols>
    <col min="1" max="1" width="8.6640625" customWidth="1"/>
    <col min="2" max="2" width="18.6640625" customWidth="1"/>
    <col min="3" max="3" width="14" customWidth="1"/>
    <col min="4" max="4" width="37.33203125" customWidth="1"/>
    <col min="5" max="5" width="36.6640625" customWidth="1"/>
  </cols>
  <sheetData>
    <row r="1" spans="1:18" s="6" customFormat="1" ht="23.4">
      <c r="A1" s="33" t="s">
        <v>23</v>
      </c>
      <c r="B1" s="42"/>
      <c r="C1" s="42"/>
      <c r="D1" s="42"/>
      <c r="E1" s="42"/>
      <c r="F1" s="42"/>
      <c r="G1" s="42"/>
      <c r="H1" s="42"/>
      <c r="I1" s="42"/>
      <c r="J1" s="42"/>
      <c r="K1" s="42"/>
      <c r="L1" s="42"/>
      <c r="M1" s="42"/>
      <c r="N1" s="42"/>
      <c r="O1" s="42"/>
      <c r="P1" s="42"/>
      <c r="Q1" s="42"/>
      <c r="R1" s="42"/>
    </row>
    <row r="2" spans="1:18" s="6" customFormat="1" ht="23.4">
      <c r="A2" s="33" t="s">
        <v>24</v>
      </c>
      <c r="B2" s="42"/>
      <c r="C2" s="42"/>
      <c r="D2" s="42"/>
      <c r="E2" s="42"/>
      <c r="F2" s="42"/>
      <c r="G2" s="42"/>
      <c r="H2" s="42"/>
      <c r="I2" s="42"/>
      <c r="J2" s="42"/>
      <c r="K2" s="42"/>
      <c r="L2" s="42"/>
      <c r="M2" s="42"/>
      <c r="N2" s="42"/>
      <c r="O2" s="42"/>
      <c r="P2" s="42"/>
      <c r="Q2" s="42"/>
      <c r="R2" s="42"/>
    </row>
    <row r="3" spans="1:18" s="6" customFormat="1" ht="23.4">
      <c r="A3" s="14" t="s">
        <v>77</v>
      </c>
      <c r="B3" s="42"/>
      <c r="C3" s="42"/>
      <c r="D3" s="42"/>
      <c r="E3" s="42"/>
      <c r="F3" s="42"/>
      <c r="G3" s="42"/>
      <c r="H3" s="42"/>
      <c r="I3" s="42"/>
      <c r="J3" s="42"/>
      <c r="K3" s="42"/>
      <c r="L3" s="42"/>
      <c r="M3" s="42"/>
      <c r="N3" s="42"/>
      <c r="O3" s="42"/>
      <c r="P3" s="42"/>
      <c r="Q3" s="42"/>
      <c r="R3" s="42"/>
    </row>
    <row r="4" spans="1:18" s="6" customFormat="1" ht="21">
      <c r="A4" s="36" t="s">
        <v>68</v>
      </c>
      <c r="B4" s="19" t="s">
        <v>72</v>
      </c>
      <c r="C4" s="43"/>
      <c r="D4" s="43"/>
      <c r="E4" s="44"/>
      <c r="F4" s="44"/>
      <c r="G4" s="44"/>
      <c r="H4" s="44"/>
      <c r="I4" s="45"/>
      <c r="J4" s="46"/>
      <c r="K4" s="46"/>
      <c r="L4" s="46"/>
      <c r="M4" s="46"/>
      <c r="N4" s="47"/>
      <c r="O4" s="47"/>
      <c r="P4" s="48"/>
      <c r="Q4" s="49"/>
      <c r="R4" s="35"/>
    </row>
    <row r="5" spans="1:18" s="6" customFormat="1" ht="21">
      <c r="A5" s="34"/>
      <c r="B5" s="19" t="s">
        <v>30</v>
      </c>
      <c r="C5" s="38"/>
      <c r="D5" s="38"/>
      <c r="E5" s="39"/>
      <c r="F5" s="39"/>
      <c r="G5" s="39"/>
      <c r="H5" s="39"/>
      <c r="I5" s="40"/>
      <c r="J5" s="37"/>
      <c r="K5" s="37"/>
      <c r="L5" s="37"/>
      <c r="M5" s="37"/>
      <c r="N5" s="37"/>
      <c r="O5" s="37"/>
      <c r="P5" s="37"/>
      <c r="Q5" s="41"/>
      <c r="R5" s="34"/>
    </row>
    <row r="6" spans="1:18" s="6" customFormat="1" ht="21">
      <c r="A6" s="34"/>
      <c r="B6" s="60" t="s">
        <v>32</v>
      </c>
      <c r="C6" s="38"/>
      <c r="D6" s="38"/>
      <c r="E6" s="39"/>
      <c r="F6" s="39"/>
      <c r="G6" s="39"/>
      <c r="H6" s="39"/>
      <c r="I6" s="40"/>
      <c r="J6" s="37"/>
      <c r="K6" s="37"/>
      <c r="L6" s="37"/>
      <c r="M6" s="37"/>
      <c r="N6" s="37"/>
      <c r="O6" s="37"/>
      <c r="P6" s="37"/>
      <c r="Q6" s="41"/>
      <c r="R6" s="34"/>
    </row>
    <row r="7" spans="1:18" ht="21">
      <c r="A7" s="34"/>
      <c r="B7" s="60" t="s">
        <v>33</v>
      </c>
      <c r="C7" s="38"/>
      <c r="D7" s="38"/>
      <c r="E7" s="39"/>
      <c r="F7" s="39"/>
      <c r="G7" s="39"/>
      <c r="H7" s="39"/>
      <c r="I7" s="40"/>
      <c r="J7" s="37"/>
      <c r="K7" s="37"/>
      <c r="L7" s="37"/>
      <c r="M7" s="37"/>
      <c r="N7" s="37"/>
      <c r="O7" s="37"/>
      <c r="P7" s="37"/>
      <c r="Q7" s="41"/>
      <c r="R7" s="34"/>
    </row>
    <row r="8" spans="1:18" ht="21">
      <c r="A8" s="34"/>
      <c r="B8" s="60" t="s">
        <v>75</v>
      </c>
      <c r="C8" s="38"/>
      <c r="D8" s="38"/>
      <c r="E8" s="39"/>
      <c r="F8" s="39"/>
      <c r="G8" s="39"/>
      <c r="H8" s="39"/>
      <c r="I8" s="40"/>
      <c r="J8" s="37"/>
      <c r="K8" s="37"/>
      <c r="L8" s="37"/>
      <c r="M8" s="37"/>
      <c r="N8" s="37"/>
      <c r="O8" s="37"/>
      <c r="P8" s="37"/>
      <c r="Q8" s="41"/>
      <c r="R8" s="34"/>
    </row>
    <row r="10" spans="1:18" ht="18">
      <c r="B10" s="54" t="s">
        <v>34</v>
      </c>
      <c r="C10" s="57" t="s">
        <v>29</v>
      </c>
      <c r="D10" s="56" t="s">
        <v>28</v>
      </c>
      <c r="E10" s="55" t="s">
        <v>42</v>
      </c>
    </row>
    <row r="11" spans="1:18" ht="18">
      <c r="B11" s="75" t="s">
        <v>6</v>
      </c>
      <c r="C11" s="76" t="s">
        <v>39</v>
      </c>
      <c r="D11" s="53" t="s">
        <v>45</v>
      </c>
      <c r="E11" s="52" t="s">
        <v>56</v>
      </c>
    </row>
    <row r="12" spans="1:18" ht="18">
      <c r="B12" s="75" t="s">
        <v>9</v>
      </c>
      <c r="C12" s="76" t="s">
        <v>40</v>
      </c>
      <c r="D12" s="53" t="s">
        <v>46</v>
      </c>
      <c r="E12" s="52" t="s">
        <v>55</v>
      </c>
    </row>
    <row r="13" spans="1:18" ht="18">
      <c r="B13" s="75" t="s">
        <v>11</v>
      </c>
      <c r="C13" s="76" t="s">
        <v>41</v>
      </c>
      <c r="D13" s="53" t="s">
        <v>47</v>
      </c>
      <c r="E13" s="52" t="s">
        <v>57</v>
      </c>
    </row>
    <row r="14" spans="1:18" ht="18">
      <c r="B14" s="75" t="s">
        <v>35</v>
      </c>
      <c r="C14" s="51"/>
      <c r="D14" s="53" t="s">
        <v>48</v>
      </c>
      <c r="E14" s="52" t="s">
        <v>51</v>
      </c>
    </row>
    <row r="15" spans="1:18" ht="18">
      <c r="B15" s="75" t="s">
        <v>36</v>
      </c>
      <c r="C15" s="51"/>
      <c r="D15" s="53" t="s">
        <v>49</v>
      </c>
      <c r="E15" s="52" t="s">
        <v>58</v>
      </c>
    </row>
    <row r="16" spans="1:18" ht="18">
      <c r="B16" s="75" t="s">
        <v>8</v>
      </c>
      <c r="C16" s="51"/>
      <c r="D16" s="53" t="s">
        <v>50</v>
      </c>
      <c r="E16" s="52" t="s">
        <v>54</v>
      </c>
    </row>
    <row r="17" spans="2:5" ht="18">
      <c r="B17" s="75" t="s">
        <v>37</v>
      </c>
      <c r="C17" s="51"/>
      <c r="D17" s="53" t="s">
        <v>76</v>
      </c>
      <c r="E17" s="52" t="s">
        <v>53</v>
      </c>
    </row>
    <row r="18" spans="2:5" ht="18">
      <c r="B18" s="75" t="s">
        <v>12</v>
      </c>
      <c r="C18" s="51"/>
      <c r="D18" s="53" t="s">
        <v>78</v>
      </c>
      <c r="E18" s="52" t="s">
        <v>52</v>
      </c>
    </row>
    <row r="19" spans="2:5" ht="18">
      <c r="B19" s="75" t="s">
        <v>38</v>
      </c>
      <c r="C19" s="51"/>
      <c r="D19" s="53" t="s">
        <v>80</v>
      </c>
      <c r="E19" s="52" t="s">
        <v>59</v>
      </c>
    </row>
    <row r="20" spans="2:5" ht="18">
      <c r="B20" s="75" t="s">
        <v>79</v>
      </c>
      <c r="C20" s="51"/>
      <c r="D20" s="53" t="s">
        <v>81</v>
      </c>
      <c r="E20" s="52" t="s">
        <v>60</v>
      </c>
    </row>
    <row r="21" spans="2:5" ht="18">
      <c r="B21" s="51"/>
      <c r="C21" s="51"/>
      <c r="D21" s="51"/>
      <c r="E21" s="52" t="s">
        <v>61</v>
      </c>
    </row>
    <row r="22" spans="2:5" ht="18">
      <c r="B22" s="51"/>
      <c r="C22" s="51"/>
      <c r="D22" s="51"/>
      <c r="E22" s="52" t="s">
        <v>62</v>
      </c>
    </row>
    <row r="23" spans="2:5" ht="18">
      <c r="B23" s="51"/>
      <c r="C23" s="51"/>
      <c r="D23" s="51"/>
      <c r="E23" s="52" t="s">
        <v>63</v>
      </c>
    </row>
    <row r="24" spans="2:5" ht="18">
      <c r="B24" s="51"/>
      <c r="C24" s="51"/>
      <c r="D24" s="51"/>
      <c r="E24" s="52" t="s">
        <v>64</v>
      </c>
    </row>
    <row r="25" spans="2:5" ht="18">
      <c r="B25" s="51"/>
      <c r="C25" s="51"/>
      <c r="D25" s="51"/>
      <c r="E25" s="52" t="s">
        <v>65</v>
      </c>
    </row>
    <row r="26" spans="2:5" ht="18">
      <c r="B26" s="51"/>
      <c r="C26" s="51"/>
      <c r="D26" s="51"/>
      <c r="E26" s="52" t="s">
        <v>66</v>
      </c>
    </row>
    <row r="27" spans="2:5" ht="18">
      <c r="E27" s="52" t="s">
        <v>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zoomScaleNormal="100" workbookViewId="0">
      <pane xSplit="3" ySplit="7" topLeftCell="D8" activePane="bottomRight" state="frozen"/>
      <selection activeCell="C23" sqref="C23"/>
      <selection pane="topRight" activeCell="C23" sqref="C23"/>
      <selection pane="bottomLeft" activeCell="C23" sqref="C23"/>
      <selection pane="bottomRight" activeCell="C23" sqref="C23"/>
    </sheetView>
  </sheetViews>
  <sheetFormatPr defaultColWidth="8" defaultRowHeight="21"/>
  <cols>
    <col min="1" max="1" width="4.5546875" style="6" bestFit="1" customWidth="1"/>
    <col min="2" max="2" width="5.6640625" style="2" customWidth="1"/>
    <col min="3" max="3" width="33.5546875" style="6" customWidth="1"/>
    <col min="4" max="4" width="7.5546875" style="7" bestFit="1" customWidth="1"/>
    <col min="5" max="5" width="13.44140625" style="7" customWidth="1"/>
    <col min="6" max="6" width="8.44140625" style="1" customWidth="1"/>
    <col min="7" max="7" width="12" style="1" customWidth="1"/>
    <col min="8" max="8" width="13.33203125" style="1" bestFit="1" customWidth="1"/>
    <col min="9" max="9" width="7.5546875" style="1" bestFit="1" customWidth="1"/>
    <col min="10" max="10" width="15" style="8" bestFit="1" customWidth="1"/>
    <col min="11" max="11" width="9.5546875" style="2" customWidth="1"/>
    <col min="12" max="12" width="12.33203125" style="2" customWidth="1"/>
    <col min="13" max="13" width="12.44140625" style="2" customWidth="1"/>
    <col min="14" max="14" width="12.6640625" style="2" customWidth="1"/>
    <col min="15" max="15" width="19.6640625" style="9" customWidth="1"/>
    <col min="16" max="16" width="6.6640625" style="6" bestFit="1" customWidth="1"/>
    <col min="17" max="16384" width="8" style="6"/>
  </cols>
  <sheetData>
    <row r="1" spans="1:18" s="3" customFormat="1" ht="23.4">
      <c r="A1" s="33" t="s">
        <v>73</v>
      </c>
      <c r="B1" s="42"/>
      <c r="C1" s="42"/>
      <c r="D1" s="42"/>
      <c r="E1" s="42"/>
      <c r="F1" s="42"/>
      <c r="G1" s="42"/>
      <c r="H1" s="42"/>
      <c r="I1" s="42"/>
      <c r="J1" s="42"/>
      <c r="K1" s="61" t="s">
        <v>74</v>
      </c>
      <c r="L1" s="62" t="s">
        <v>16</v>
      </c>
      <c r="M1" s="70" t="e">
        <f>H7*100/N7</f>
        <v>#DIV/0!</v>
      </c>
      <c r="N1" s="62" t="s">
        <v>70</v>
      </c>
      <c r="O1" s="73" t="e">
        <f>E7*100/H7</f>
        <v>#DIV/0!</v>
      </c>
    </row>
    <row r="2" spans="1:18" s="3" customFormat="1" ht="23.4">
      <c r="A2" s="33" t="s">
        <v>24</v>
      </c>
      <c r="B2" s="42"/>
      <c r="C2" s="42"/>
      <c r="D2" s="42"/>
      <c r="E2" s="42"/>
      <c r="F2" s="42"/>
      <c r="G2" s="42"/>
      <c r="H2" s="42"/>
      <c r="I2" s="42"/>
      <c r="J2" s="42"/>
      <c r="K2" s="63"/>
      <c r="L2" s="64"/>
      <c r="M2" s="71"/>
      <c r="N2" s="65" t="s">
        <v>69</v>
      </c>
      <c r="O2" s="74" t="e">
        <f>G7*100/H7</f>
        <v>#DIV/0!</v>
      </c>
      <c r="P2" s="42"/>
      <c r="Q2" s="42"/>
      <c r="R2" s="42"/>
    </row>
    <row r="3" spans="1:18" s="3" customFormat="1" ht="24" thickBot="1">
      <c r="A3" s="14" t="s">
        <v>19</v>
      </c>
      <c r="B3" s="31"/>
      <c r="C3" s="31"/>
      <c r="D3" s="32"/>
      <c r="E3" s="32"/>
      <c r="F3" s="31"/>
      <c r="G3" s="31"/>
      <c r="H3" s="31"/>
      <c r="I3" s="31"/>
      <c r="J3" s="31"/>
      <c r="K3" s="66"/>
      <c r="L3" s="67" t="s">
        <v>17</v>
      </c>
      <c r="M3" s="72" t="e">
        <f>M7*100/N7</f>
        <v>#DIV/0!</v>
      </c>
      <c r="N3" s="68"/>
      <c r="O3" s="69"/>
    </row>
    <row r="4" spans="1:18" s="3" customFormat="1" ht="23.4">
      <c r="A4" s="769" t="s">
        <v>7</v>
      </c>
      <c r="B4" s="769" t="s">
        <v>2</v>
      </c>
      <c r="C4" s="769" t="s">
        <v>0</v>
      </c>
      <c r="D4" s="774" t="s">
        <v>16</v>
      </c>
      <c r="E4" s="774"/>
      <c r="F4" s="774"/>
      <c r="G4" s="774"/>
      <c r="H4" s="774"/>
      <c r="I4" s="775" t="s">
        <v>17</v>
      </c>
      <c r="J4" s="775"/>
      <c r="K4" s="776"/>
      <c r="L4" s="776"/>
      <c r="M4" s="776"/>
      <c r="N4" s="770" t="s">
        <v>71</v>
      </c>
      <c r="O4" s="770" t="s">
        <v>18</v>
      </c>
    </row>
    <row r="5" spans="1:18" s="34" customFormat="1" ht="18">
      <c r="A5" s="769"/>
      <c r="B5" s="769"/>
      <c r="C5" s="769"/>
      <c r="D5" s="773" t="s">
        <v>70</v>
      </c>
      <c r="E5" s="773"/>
      <c r="F5" s="773" t="s">
        <v>69</v>
      </c>
      <c r="G5" s="773"/>
      <c r="H5" s="771" t="s">
        <v>15</v>
      </c>
      <c r="I5" s="773" t="s">
        <v>70</v>
      </c>
      <c r="J5" s="773"/>
      <c r="K5" s="773" t="s">
        <v>69</v>
      </c>
      <c r="L5" s="773"/>
      <c r="M5" s="771" t="s">
        <v>15</v>
      </c>
      <c r="N5" s="769"/>
      <c r="O5" s="769"/>
    </row>
    <row r="6" spans="1:18" s="34" customFormat="1" ht="36" customHeight="1">
      <c r="A6" s="769"/>
      <c r="B6" s="769"/>
      <c r="C6" s="769"/>
      <c r="D6" s="59" t="s">
        <v>13</v>
      </c>
      <c r="E6" s="58" t="s">
        <v>4</v>
      </c>
      <c r="F6" s="59" t="s">
        <v>13</v>
      </c>
      <c r="G6" s="58" t="s">
        <v>4</v>
      </c>
      <c r="H6" s="772"/>
      <c r="I6" s="59" t="s">
        <v>13</v>
      </c>
      <c r="J6" s="58" t="s">
        <v>4</v>
      </c>
      <c r="K6" s="59" t="s">
        <v>13</v>
      </c>
      <c r="L6" s="58" t="s">
        <v>4</v>
      </c>
      <c r="M6" s="772"/>
      <c r="N6" s="769"/>
      <c r="O6" s="769"/>
    </row>
    <row r="7" spans="1:18">
      <c r="A7" s="15"/>
      <c r="B7" s="15"/>
      <c r="C7" s="15" t="s">
        <v>1</v>
      </c>
      <c r="D7" s="16">
        <f>SUM(D8:D15)</f>
        <v>0</v>
      </c>
      <c r="E7" s="16">
        <f t="shared" ref="E7:N7" si="0">SUM(E8:E15)</f>
        <v>0</v>
      </c>
      <c r="F7" s="16">
        <f t="shared" si="0"/>
        <v>0</v>
      </c>
      <c r="G7" s="16">
        <f t="shared" si="0"/>
        <v>0</v>
      </c>
      <c r="H7" s="16">
        <f t="shared" si="0"/>
        <v>0</v>
      </c>
      <c r="I7" s="16">
        <f t="shared" si="0"/>
        <v>0</v>
      </c>
      <c r="J7" s="16">
        <f t="shared" si="0"/>
        <v>0</v>
      </c>
      <c r="K7" s="16">
        <f t="shared" si="0"/>
        <v>0</v>
      </c>
      <c r="L7" s="16">
        <f t="shared" si="0"/>
        <v>0</v>
      </c>
      <c r="M7" s="16">
        <f t="shared" si="0"/>
        <v>0</v>
      </c>
      <c r="N7" s="16">
        <f t="shared" si="0"/>
        <v>0</v>
      </c>
      <c r="O7" s="15"/>
    </row>
    <row r="8" spans="1:18">
      <c r="A8" s="4"/>
      <c r="B8" s="17">
        <v>1</v>
      </c>
      <c r="C8" s="18" t="s">
        <v>14</v>
      </c>
      <c r="D8" s="25"/>
      <c r="E8" s="12"/>
      <c r="F8" s="13"/>
      <c r="G8" s="12"/>
      <c r="H8" s="23">
        <f>E8+G8</f>
        <v>0</v>
      </c>
      <c r="I8" s="12"/>
      <c r="J8" s="12"/>
      <c r="K8" s="10"/>
      <c r="L8" s="11"/>
      <c r="M8" s="23">
        <f>J8+L8</f>
        <v>0</v>
      </c>
      <c r="N8" s="24">
        <f>H8+M8</f>
        <v>0</v>
      </c>
      <c r="O8" s="18"/>
      <c r="P8" s="19"/>
    </row>
    <row r="9" spans="1:18">
      <c r="A9" s="4"/>
      <c r="B9" s="17">
        <v>2</v>
      </c>
      <c r="C9" s="18" t="s">
        <v>14</v>
      </c>
      <c r="D9" s="25"/>
      <c r="E9" s="25"/>
      <c r="F9" s="26"/>
      <c r="G9" s="27"/>
      <c r="H9" s="23">
        <f t="shared" ref="H9:H15" si="1">E9+G9</f>
        <v>0</v>
      </c>
      <c r="I9" s="26"/>
      <c r="J9" s="12"/>
      <c r="K9" s="10"/>
      <c r="L9" s="11"/>
      <c r="M9" s="23">
        <f t="shared" ref="M9:M15" si="2">J9+L9</f>
        <v>0</v>
      </c>
      <c r="N9" s="24">
        <f t="shared" ref="N9:N15" si="3">H9+M9</f>
        <v>0</v>
      </c>
      <c r="O9" s="18"/>
      <c r="P9" s="19"/>
    </row>
    <row r="10" spans="1:18">
      <c r="A10" s="4"/>
      <c r="B10" s="17">
        <v>3</v>
      </c>
      <c r="C10" s="18" t="s">
        <v>14</v>
      </c>
      <c r="D10" s="25"/>
      <c r="E10" s="25"/>
      <c r="F10" s="13"/>
      <c r="G10" s="12"/>
      <c r="H10" s="23">
        <f t="shared" si="1"/>
        <v>0</v>
      </c>
      <c r="I10" s="12"/>
      <c r="J10" s="12"/>
      <c r="K10" s="10"/>
      <c r="L10" s="11"/>
      <c r="M10" s="23">
        <f t="shared" si="2"/>
        <v>0</v>
      </c>
      <c r="N10" s="24">
        <f t="shared" si="3"/>
        <v>0</v>
      </c>
      <c r="O10" s="18"/>
      <c r="P10" s="19"/>
    </row>
    <row r="11" spans="1:18">
      <c r="A11" s="4"/>
      <c r="B11" s="17">
        <v>4</v>
      </c>
      <c r="C11" s="18" t="s">
        <v>14</v>
      </c>
      <c r="D11" s="25"/>
      <c r="E11" s="12"/>
      <c r="F11" s="13"/>
      <c r="G11" s="12"/>
      <c r="H11" s="23">
        <f t="shared" si="1"/>
        <v>0</v>
      </c>
      <c r="I11" s="26"/>
      <c r="J11" s="12"/>
      <c r="K11" s="10"/>
      <c r="L11" s="11"/>
      <c r="M11" s="23">
        <f t="shared" si="2"/>
        <v>0</v>
      </c>
      <c r="N11" s="24">
        <f t="shared" si="3"/>
        <v>0</v>
      </c>
      <c r="O11" s="18"/>
      <c r="P11" s="19"/>
    </row>
    <row r="12" spans="1:18">
      <c r="A12" s="4"/>
      <c r="B12" s="17">
        <v>5</v>
      </c>
      <c r="C12" s="18" t="s">
        <v>14</v>
      </c>
      <c r="D12" s="25"/>
      <c r="E12" s="25"/>
      <c r="F12" s="26"/>
      <c r="G12" s="26"/>
      <c r="H12" s="23">
        <f t="shared" si="1"/>
        <v>0</v>
      </c>
      <c r="I12" s="26"/>
      <c r="J12" s="28"/>
      <c r="K12" s="29"/>
      <c r="L12" s="30"/>
      <c r="M12" s="23">
        <f t="shared" si="2"/>
        <v>0</v>
      </c>
      <c r="N12" s="24">
        <f t="shared" si="3"/>
        <v>0</v>
      </c>
      <c r="O12" s="18"/>
    </row>
    <row r="13" spans="1:18">
      <c r="A13" s="4"/>
      <c r="B13" s="17">
        <v>6</v>
      </c>
      <c r="C13" s="18" t="s">
        <v>14</v>
      </c>
      <c r="D13" s="25"/>
      <c r="E13" s="25"/>
      <c r="F13" s="26"/>
      <c r="G13" s="26"/>
      <c r="H13" s="23">
        <f t="shared" si="1"/>
        <v>0</v>
      </c>
      <c r="I13" s="26"/>
      <c r="J13" s="28"/>
      <c r="K13" s="29"/>
      <c r="L13" s="30"/>
      <c r="M13" s="23">
        <f t="shared" si="2"/>
        <v>0</v>
      </c>
      <c r="N13" s="24">
        <f t="shared" si="3"/>
        <v>0</v>
      </c>
      <c r="O13" s="20"/>
    </row>
    <row r="14" spans="1:18">
      <c r="A14" s="4"/>
      <c r="B14" s="17">
        <v>7</v>
      </c>
      <c r="C14" s="18" t="s">
        <v>14</v>
      </c>
      <c r="D14" s="25"/>
      <c r="E14" s="25"/>
      <c r="F14" s="26"/>
      <c r="G14" s="26"/>
      <c r="H14" s="23">
        <f t="shared" si="1"/>
        <v>0</v>
      </c>
      <c r="I14" s="26"/>
      <c r="J14" s="28"/>
      <c r="K14" s="29"/>
      <c r="L14" s="30"/>
      <c r="M14" s="23">
        <f t="shared" si="2"/>
        <v>0</v>
      </c>
      <c r="N14" s="24">
        <f t="shared" si="3"/>
        <v>0</v>
      </c>
      <c r="O14" s="20"/>
    </row>
    <row r="15" spans="1:18" s="22" customFormat="1">
      <c r="A15" s="4"/>
      <c r="B15" s="17">
        <v>8</v>
      </c>
      <c r="C15" s="18" t="s">
        <v>14</v>
      </c>
      <c r="D15" s="25"/>
      <c r="E15" s="25"/>
      <c r="F15" s="26"/>
      <c r="G15" s="26"/>
      <c r="H15" s="23">
        <f t="shared" si="1"/>
        <v>0</v>
      </c>
      <c r="I15" s="26"/>
      <c r="J15" s="28"/>
      <c r="K15" s="29"/>
      <c r="L15" s="30"/>
      <c r="M15" s="23">
        <f t="shared" si="2"/>
        <v>0</v>
      </c>
      <c r="N15" s="24">
        <f t="shared" si="3"/>
        <v>0</v>
      </c>
      <c r="O15" s="21"/>
    </row>
    <row r="16" spans="1:18">
      <c r="A16" s="5"/>
    </row>
  </sheetData>
  <mergeCells count="13">
    <mergeCell ref="A4:A6"/>
    <mergeCell ref="B4:B6"/>
    <mergeCell ref="C4:C6"/>
    <mergeCell ref="N4:N6"/>
    <mergeCell ref="O4:O6"/>
    <mergeCell ref="H5:H6"/>
    <mergeCell ref="M5:M6"/>
    <mergeCell ref="D5:E5"/>
    <mergeCell ref="F5:G5"/>
    <mergeCell ref="I5:J5"/>
    <mergeCell ref="K5:L5"/>
    <mergeCell ref="D4:H4"/>
    <mergeCell ref="I4:M4"/>
  </mergeCells>
  <printOptions horizontalCentered="1"/>
  <pageMargins left="0.31496062992125984" right="0" top="0.74803149606299213" bottom="0.74803149606299213" header="0.31496062992125984" footer="0.31496062992125984"/>
  <pageSetup paperSize="9" scale="76" orientation="landscape" r:id="rId1"/>
  <headerFooter>
    <oddFooter>&amp;C&amp;"TH SarabunPSK,ธรรมดา"&amp;16หน้า&amp;P จาก&amp;N&amp;R&amp;"TH SarabunPSK,ธรรมดา"&amp;16&amp;A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topLeftCell="A17" zoomScale="150" zoomScaleNormal="150" workbookViewId="0">
      <selection activeCell="E43" sqref="E43"/>
    </sheetView>
  </sheetViews>
  <sheetFormatPr defaultColWidth="8.88671875" defaultRowHeight="15" outlineLevelRow="1"/>
  <cols>
    <col min="1" max="1" width="18.44140625" style="79" customWidth="1"/>
    <col min="2" max="2" width="7.6640625" style="79" customWidth="1"/>
    <col min="3" max="3" width="19.6640625" style="80" customWidth="1"/>
    <col min="4" max="4" width="7.109375" style="79" customWidth="1"/>
    <col min="5" max="5" width="20" style="79" customWidth="1"/>
    <col min="6" max="6" width="13.77734375" style="79" bestFit="1" customWidth="1"/>
    <col min="7" max="7" width="19.5546875" style="79" customWidth="1"/>
    <col min="8" max="8" width="8" style="79" customWidth="1"/>
    <col min="9" max="9" width="17.88671875" style="79" bestFit="1" customWidth="1"/>
    <col min="10" max="10" width="16.44140625" style="79" customWidth="1"/>
    <col min="11" max="11" width="7.33203125" style="79" customWidth="1"/>
    <col min="12" max="16384" width="8.88671875" style="79"/>
  </cols>
  <sheetData>
    <row r="1" spans="1:13">
      <c r="A1" s="78" t="s">
        <v>767</v>
      </c>
    </row>
    <row r="2" spans="1:13">
      <c r="A2" s="336" t="s">
        <v>544</v>
      </c>
    </row>
    <row r="3" spans="1:13">
      <c r="A3" s="336" t="s">
        <v>554</v>
      </c>
    </row>
    <row r="4" spans="1:13">
      <c r="A4" s="336" t="s">
        <v>555</v>
      </c>
    </row>
    <row r="5" spans="1:13">
      <c r="A5" s="336" t="s">
        <v>892</v>
      </c>
    </row>
    <row r="6" spans="1:13">
      <c r="A6" s="337"/>
      <c r="C6" s="338" t="s">
        <v>787</v>
      </c>
    </row>
    <row r="7" spans="1:13">
      <c r="A7" s="336" t="s">
        <v>556</v>
      </c>
    </row>
    <row r="8" spans="1:13">
      <c r="A8" s="336" t="s">
        <v>557</v>
      </c>
    </row>
    <row r="10" spans="1:13">
      <c r="A10" s="96" t="s">
        <v>551</v>
      </c>
      <c r="B10" s="97"/>
      <c r="C10" s="94"/>
      <c r="D10" s="94"/>
      <c r="E10" s="94">
        <v>200000000</v>
      </c>
      <c r="F10" s="94"/>
      <c r="G10" s="91"/>
      <c r="H10" s="91"/>
      <c r="I10" s="92">
        <v>200000000</v>
      </c>
      <c r="J10" s="80"/>
      <c r="K10" s="80"/>
      <c r="L10" s="80"/>
      <c r="M10" s="80"/>
    </row>
    <row r="11" spans="1:13">
      <c r="A11" s="78" t="s">
        <v>896</v>
      </c>
      <c r="B11" s="778" t="s">
        <v>548</v>
      </c>
      <c r="C11" s="778"/>
      <c r="D11" s="778"/>
      <c r="E11" s="778"/>
      <c r="F11" s="778" t="s">
        <v>549</v>
      </c>
      <c r="G11" s="778"/>
      <c r="H11" s="778"/>
      <c r="I11" s="778"/>
    </row>
    <row r="12" spans="1:13">
      <c r="A12" s="78"/>
      <c r="B12" s="778" t="s">
        <v>545</v>
      </c>
      <c r="C12" s="778"/>
      <c r="D12" s="778" t="s">
        <v>546</v>
      </c>
      <c r="E12" s="778"/>
      <c r="F12" s="778" t="s">
        <v>70</v>
      </c>
      <c r="G12" s="778"/>
      <c r="H12" s="778" t="s">
        <v>69</v>
      </c>
      <c r="I12" s="778"/>
    </row>
    <row r="13" spans="1:13">
      <c r="A13" s="78" t="s">
        <v>550</v>
      </c>
      <c r="B13" s="93">
        <v>0.85</v>
      </c>
      <c r="C13" s="84">
        <f>$E$10*B13</f>
        <v>170000000</v>
      </c>
      <c r="D13" s="93">
        <v>0.15</v>
      </c>
      <c r="E13" s="94">
        <f>$E$10*D13</f>
        <v>30000000</v>
      </c>
      <c r="F13" s="93">
        <v>0.65</v>
      </c>
      <c r="G13" s="91">
        <f>$E$10*F13</f>
        <v>130000000</v>
      </c>
      <c r="H13" s="93">
        <v>0.35</v>
      </c>
      <c r="I13" s="91">
        <f>$E$10*H13</f>
        <v>70000000</v>
      </c>
    </row>
    <row r="14" spans="1:13">
      <c r="A14" s="78" t="s">
        <v>547</v>
      </c>
      <c r="B14" s="78"/>
      <c r="C14" s="91"/>
      <c r="D14" s="78"/>
      <c r="E14" s="78"/>
      <c r="F14" s="78"/>
      <c r="G14" s="78"/>
      <c r="H14" s="78"/>
      <c r="I14" s="78"/>
    </row>
    <row r="15" spans="1:13">
      <c r="A15" s="79" t="s">
        <v>768</v>
      </c>
    </row>
    <row r="16" spans="1:13">
      <c r="A16" s="78" t="s">
        <v>552</v>
      </c>
      <c r="B16" s="93">
        <v>0.6</v>
      </c>
      <c r="C16" s="81">
        <f>SUM(G16,I16)</f>
        <v>120000000</v>
      </c>
      <c r="G16" s="80">
        <f>$G$13*B16</f>
        <v>78000000</v>
      </c>
      <c r="I16" s="80">
        <f>$I$13*B16</f>
        <v>42000000</v>
      </c>
    </row>
    <row r="17" spans="1:11">
      <c r="A17" s="78" t="s">
        <v>9</v>
      </c>
      <c r="B17" s="93">
        <v>0.4</v>
      </c>
      <c r="C17" s="81">
        <f t="shared" ref="C17:C18" si="0">SUM(G17,I17)</f>
        <v>80000000</v>
      </c>
      <c r="G17" s="80">
        <f t="shared" ref="G17:G18" si="1">$G$13*B17</f>
        <v>52000000</v>
      </c>
      <c r="I17" s="80">
        <f t="shared" ref="I17:I18" si="2">$I$13*B17</f>
        <v>28000000</v>
      </c>
    </row>
    <row r="18" spans="1:11">
      <c r="A18" s="78" t="s">
        <v>11</v>
      </c>
      <c r="B18" s="93">
        <v>0.2</v>
      </c>
      <c r="C18" s="81">
        <f t="shared" si="0"/>
        <v>40000000</v>
      </c>
      <c r="G18" s="80">
        <f t="shared" si="1"/>
        <v>26000000</v>
      </c>
      <c r="I18" s="80">
        <f t="shared" si="2"/>
        <v>14000000</v>
      </c>
    </row>
    <row r="19" spans="1:11">
      <c r="A19" s="78"/>
      <c r="B19" s="93"/>
      <c r="C19" s="81"/>
      <c r="G19" s="80"/>
      <c r="I19" s="80"/>
    </row>
    <row r="20" spans="1:11">
      <c r="A20" s="78" t="s">
        <v>553</v>
      </c>
      <c r="B20" s="93">
        <v>0.4</v>
      </c>
      <c r="C20" s="91">
        <f>SUM(G20,I20)</f>
        <v>80000000</v>
      </c>
      <c r="F20" s="95">
        <f>SUM(F21:F26)</f>
        <v>1</v>
      </c>
      <c r="G20" s="80">
        <f>$G$13*B20</f>
        <v>52000000</v>
      </c>
      <c r="I20" s="80">
        <f>$I$13*B20</f>
        <v>28000000</v>
      </c>
    </row>
    <row r="21" spans="1:11">
      <c r="A21" s="79" t="s">
        <v>432</v>
      </c>
      <c r="E21" s="82">
        <f>SUM(G21,I21)</f>
        <v>16000000</v>
      </c>
      <c r="F21" s="93">
        <v>0.2</v>
      </c>
      <c r="G21" s="80">
        <f>$G$20*F21</f>
        <v>10400000</v>
      </c>
      <c r="I21" s="80">
        <f>$I$20*F21</f>
        <v>5600000</v>
      </c>
    </row>
    <row r="22" spans="1:11">
      <c r="A22" s="79" t="s">
        <v>35</v>
      </c>
      <c r="C22" s="81">
        <f t="shared" ref="C22:C26" si="3">SUM(G22,I22)</f>
        <v>12000000</v>
      </c>
      <c r="F22" s="93">
        <v>0.15</v>
      </c>
      <c r="G22" s="80">
        <f t="shared" ref="G22:G26" si="4">$G$20*F22</f>
        <v>7800000</v>
      </c>
      <c r="I22" s="80">
        <f t="shared" ref="I22:I26" si="5">$I$20*F22</f>
        <v>4200000</v>
      </c>
    </row>
    <row r="23" spans="1:11">
      <c r="A23" s="79" t="s">
        <v>36</v>
      </c>
      <c r="C23" s="81">
        <f t="shared" si="3"/>
        <v>12000000</v>
      </c>
      <c r="F23" s="93">
        <v>0.15</v>
      </c>
      <c r="G23" s="80">
        <f t="shared" si="4"/>
        <v>7800000</v>
      </c>
      <c r="I23" s="80">
        <f t="shared" si="5"/>
        <v>4200000</v>
      </c>
    </row>
    <row r="24" spans="1:11">
      <c r="A24" s="79" t="s">
        <v>8</v>
      </c>
      <c r="C24" s="81">
        <f>SUM(G24,I24)</f>
        <v>32000000</v>
      </c>
      <c r="F24" s="93">
        <v>0.4</v>
      </c>
      <c r="G24" s="80">
        <f t="shared" si="4"/>
        <v>20800000</v>
      </c>
      <c r="I24" s="80">
        <f t="shared" si="5"/>
        <v>11200000</v>
      </c>
    </row>
    <row r="25" spans="1:11">
      <c r="A25" s="79" t="s">
        <v>37</v>
      </c>
      <c r="C25" s="81">
        <f t="shared" si="3"/>
        <v>8000000</v>
      </c>
      <c r="F25" s="93">
        <v>0.1</v>
      </c>
      <c r="G25" s="80">
        <f t="shared" si="4"/>
        <v>5200000</v>
      </c>
      <c r="I25" s="80">
        <f t="shared" si="5"/>
        <v>2800000</v>
      </c>
    </row>
    <row r="26" spans="1:11">
      <c r="A26" s="608" t="s">
        <v>12</v>
      </c>
      <c r="B26" s="608"/>
      <c r="C26" s="609">
        <f t="shared" si="3"/>
        <v>0</v>
      </c>
      <c r="D26" s="608"/>
      <c r="E26" s="608"/>
      <c r="F26" s="613"/>
      <c r="G26" s="609">
        <f t="shared" si="4"/>
        <v>0</v>
      </c>
      <c r="H26" s="608"/>
      <c r="I26" s="609">
        <f t="shared" si="5"/>
        <v>0</v>
      </c>
    </row>
    <row r="27" spans="1:11">
      <c r="C27" s="80">
        <f>SUM(C22:C26)</f>
        <v>64000000</v>
      </c>
      <c r="F27" s="83">
        <f>SUM(F21:F26)</f>
        <v>1</v>
      </c>
    </row>
    <row r="30" spans="1:11" hidden="1" outlineLevel="1">
      <c r="A30" s="77" t="s">
        <v>872</v>
      </c>
    </row>
    <row r="31" spans="1:11" ht="33.6" hidden="1" customHeight="1" outlineLevel="1">
      <c r="A31" s="777" t="s">
        <v>933</v>
      </c>
      <c r="B31" s="777"/>
      <c r="C31" s="777"/>
      <c r="D31" s="777"/>
      <c r="E31" s="777"/>
      <c r="F31" s="777"/>
      <c r="G31" s="777"/>
      <c r="H31" s="777"/>
      <c r="I31" s="777"/>
      <c r="J31" s="777"/>
    </row>
    <row r="32" spans="1:11" ht="28.8" hidden="1" customHeight="1" outlineLevel="1">
      <c r="A32" s="777" t="s">
        <v>932</v>
      </c>
      <c r="B32" s="777"/>
      <c r="C32" s="777"/>
      <c r="D32" s="777"/>
      <c r="E32" s="777"/>
      <c r="F32" s="777"/>
      <c r="G32" s="777"/>
      <c r="H32" s="777"/>
      <c r="I32" s="777"/>
      <c r="J32" s="777"/>
      <c r="K32" s="777"/>
    </row>
    <row r="33" spans="1:11" collapsed="1"/>
    <row r="34" spans="1:11">
      <c r="A34" s="436" t="s">
        <v>943</v>
      </c>
      <c r="B34" s="436"/>
      <c r="C34" s="437"/>
      <c r="D34" s="439"/>
      <c r="E34" s="439"/>
    </row>
    <row r="35" spans="1:11">
      <c r="A35" s="441" t="s">
        <v>971</v>
      </c>
      <c r="B35" s="439"/>
      <c r="C35" s="289"/>
      <c r="D35" s="439"/>
      <c r="E35" s="439"/>
    </row>
    <row r="36" spans="1:11">
      <c r="A36" s="436" t="str">
        <f>รายการก่อสร้าง!P5</f>
        <v>ก่อสร้างแบบ 2</v>
      </c>
      <c r="B36" s="436">
        <f>รายการก่อสร้าง!H69</f>
        <v>14</v>
      </c>
      <c r="C36" s="437">
        <f>รายการก่อสร้าง!I69</f>
        <v>112848500</v>
      </c>
      <c r="D36" s="438">
        <f>C36/C38</f>
        <v>0.62931843099377305</v>
      </c>
      <c r="E36" s="439" t="s">
        <v>947</v>
      </c>
      <c r="F36" s="952">
        <f>C36-G13</f>
        <v>-17151500</v>
      </c>
    </row>
    <row r="37" spans="1:11">
      <c r="A37" s="436" t="str">
        <f>รายการก่อสร้าง!R5</f>
        <v>ครุภัณฑ์แบบ 2</v>
      </c>
      <c r="B37" s="436">
        <f>รายการครุภัณฑ์!H75</f>
        <v>39</v>
      </c>
      <c r="C37" s="437">
        <f>รายการครุภัณฑ์!I75</f>
        <v>66470100</v>
      </c>
      <c r="D37" s="438">
        <f>C37/C38</f>
        <v>0.3706815690062269</v>
      </c>
      <c r="E37" s="439" t="s">
        <v>947</v>
      </c>
      <c r="F37" s="952">
        <f>C37-I13</f>
        <v>-3529900</v>
      </c>
    </row>
    <row r="38" spans="1:11">
      <c r="A38" s="436"/>
      <c r="B38" s="436">
        <f>SUM(B36:B37)</f>
        <v>53</v>
      </c>
      <c r="C38" s="437">
        <f>SUM(C36:C37)</f>
        <v>179318600</v>
      </c>
      <c r="D38" s="439"/>
      <c r="E38" s="439" t="s">
        <v>970</v>
      </c>
    </row>
    <row r="41" spans="1:11">
      <c r="A41" s="78" t="s">
        <v>899</v>
      </c>
    </row>
    <row r="42" spans="1:11">
      <c r="A42" s="77" t="s">
        <v>893</v>
      </c>
      <c r="G42" s="91" t="s">
        <v>898</v>
      </c>
      <c r="I42" s="91" t="s">
        <v>69</v>
      </c>
    </row>
    <row r="43" spans="1:11">
      <c r="A43" s="77" t="s">
        <v>931</v>
      </c>
      <c r="B43" s="168">
        <f>SUM(B45,B50)</f>
        <v>495</v>
      </c>
      <c r="C43" s="168">
        <f t="shared" ref="C43" si="6">SUM(C45,C50)</f>
        <v>750375130</v>
      </c>
      <c r="F43" s="168">
        <f>SUM(F45,F50)</f>
        <v>222</v>
      </c>
      <c r="G43" s="168">
        <f t="shared" ref="G43" si="7">SUM(G45,G50)</f>
        <v>552809200</v>
      </c>
      <c r="H43" s="168">
        <f>H45+H50</f>
        <v>273</v>
      </c>
      <c r="I43" s="168">
        <f>I45+I50</f>
        <v>197565930</v>
      </c>
    </row>
    <row r="44" spans="1:11">
      <c r="A44" s="77" t="s">
        <v>929</v>
      </c>
      <c r="C44" s="91">
        <f>G44+I44</f>
        <v>1443840950</v>
      </c>
      <c r="D44" s="168"/>
      <c r="E44" s="168"/>
      <c r="F44" s="168"/>
      <c r="G44" s="168">
        <f>รายการก่อสร้าง!L74</f>
        <v>1246795420</v>
      </c>
      <c r="H44" s="168"/>
      <c r="I44" s="168">
        <f>รายการครุภัณฑ์!L78</f>
        <v>197045530</v>
      </c>
    </row>
    <row r="45" spans="1:11">
      <c r="A45" s="78" t="s">
        <v>552</v>
      </c>
      <c r="B45" s="84">
        <f>SUM(F45,H45)</f>
        <v>48</v>
      </c>
      <c r="C45" s="84">
        <f>SUM(G45,I45)</f>
        <v>205993700</v>
      </c>
      <c r="F45" s="84">
        <f>SUM(F46,F48)</f>
        <v>7</v>
      </c>
      <c r="G45" s="84">
        <f>SUM(G46,G48)</f>
        <v>121657700</v>
      </c>
      <c r="H45" s="84">
        <f>H46+H48</f>
        <v>41</v>
      </c>
      <c r="I45" s="84">
        <f>I46+I48</f>
        <v>84336000</v>
      </c>
    </row>
    <row r="46" spans="1:11">
      <c r="A46" s="78" t="s">
        <v>9</v>
      </c>
      <c r="B46" s="84">
        <f>SUM(F46,H46)</f>
        <v>39</v>
      </c>
      <c r="C46" s="84">
        <f>SUM(G46,I46)</f>
        <v>164968600</v>
      </c>
      <c r="E46" s="78"/>
      <c r="F46" s="91">
        <f>SUM(F47)</f>
        <v>5</v>
      </c>
      <c r="G46" s="91">
        <f t="shared" ref="G46:I46" si="8">SUM(G47)</f>
        <v>96562600</v>
      </c>
      <c r="H46" s="91">
        <f t="shared" si="8"/>
        <v>34</v>
      </c>
      <c r="I46" s="91">
        <f t="shared" si="8"/>
        <v>68406000</v>
      </c>
    </row>
    <row r="47" spans="1:11">
      <c r="A47" s="90" t="s">
        <v>559</v>
      </c>
      <c r="B47" s="86"/>
      <c r="C47" s="289"/>
      <c r="D47" s="85"/>
      <c r="E47" s="85"/>
      <c r="F47" s="81">
        <v>5</v>
      </c>
      <c r="G47" s="81">
        <v>96562600</v>
      </c>
      <c r="H47" s="81">
        <f>รายการครุภัณฑ์!F37</f>
        <v>34</v>
      </c>
      <c r="I47" s="81">
        <f>รายการครุภัณฑ์!G37</f>
        <v>68406000</v>
      </c>
      <c r="K47" s="87" t="s">
        <v>771</v>
      </c>
    </row>
    <row r="48" spans="1:11">
      <c r="A48" s="78" t="s">
        <v>11</v>
      </c>
      <c r="B48" s="84">
        <f>SUM(F48,H48)</f>
        <v>9</v>
      </c>
      <c r="C48" s="84">
        <f>SUM(G48,I48)</f>
        <v>41025100</v>
      </c>
      <c r="D48" s="78"/>
      <c r="E48" s="78"/>
      <c r="F48" s="91">
        <f>SUM(F49)</f>
        <v>2</v>
      </c>
      <c r="G48" s="91">
        <f t="shared" ref="G48:I48" si="9">SUM(G49)</f>
        <v>25095100</v>
      </c>
      <c r="H48" s="91">
        <f t="shared" si="9"/>
        <v>7</v>
      </c>
      <c r="I48" s="91">
        <f t="shared" si="9"/>
        <v>15930000</v>
      </c>
    </row>
    <row r="49" spans="1:11">
      <c r="A49" s="90" t="s">
        <v>751</v>
      </c>
      <c r="B49" s="86"/>
      <c r="C49" s="289"/>
      <c r="D49" s="85"/>
      <c r="E49" s="85"/>
      <c r="F49" s="81">
        <v>2</v>
      </c>
      <c r="G49" s="81">
        <v>25095100</v>
      </c>
      <c r="H49" s="81">
        <f>รายการครุภัณฑ์!F39</f>
        <v>7</v>
      </c>
      <c r="I49" s="81">
        <f>รายการครุภัณฑ์!G39</f>
        <v>15930000</v>
      </c>
      <c r="K49" s="87" t="s">
        <v>770</v>
      </c>
    </row>
    <row r="50" spans="1:11">
      <c r="A50" s="78" t="s">
        <v>553</v>
      </c>
      <c r="B50" s="91">
        <f>SUM(F50,H50)</f>
        <v>447</v>
      </c>
      <c r="C50" s="91">
        <f>SUM(G50,I50)</f>
        <v>544381430</v>
      </c>
      <c r="F50" s="84">
        <f>SUM(F51,F58,F60,F63,F69,F71)</f>
        <v>215</v>
      </c>
      <c r="G50" s="84">
        <f t="shared" ref="G50" si="10">SUM(G51,G58,G60,G63,G69,G71)</f>
        <v>431151500</v>
      </c>
      <c r="H50" s="84">
        <f>H51+H58+H60+H63+H69+H71</f>
        <v>232</v>
      </c>
      <c r="I50" s="84">
        <f>I51+I58+I60+I63+I69+I71</f>
        <v>113229930</v>
      </c>
    </row>
    <row r="51" spans="1:11">
      <c r="A51" s="78" t="s">
        <v>432</v>
      </c>
      <c r="B51" s="94">
        <f>SUM(F51,H51)</f>
        <v>48</v>
      </c>
      <c r="C51" s="94">
        <f>SUM(G51,I51)</f>
        <v>38973500</v>
      </c>
      <c r="F51" s="91">
        <f>SUM(F52:F57)</f>
        <v>19</v>
      </c>
      <c r="G51" s="91">
        <f t="shared" ref="G51" si="11">SUM(G52:G57)</f>
        <v>28694600</v>
      </c>
      <c r="H51" s="91">
        <f>H52+H53</f>
        <v>29</v>
      </c>
      <c r="I51" s="91">
        <f>I52+I53</f>
        <v>10278900</v>
      </c>
      <c r="K51" s="87" t="s">
        <v>771</v>
      </c>
    </row>
    <row r="52" spans="1:11">
      <c r="A52" s="78" t="s">
        <v>754</v>
      </c>
      <c r="C52" s="289"/>
      <c r="D52" s="94">
        <f t="shared" ref="D52:E53" si="12">SUM(F52,H52)</f>
        <v>5</v>
      </c>
      <c r="E52" s="94">
        <f t="shared" si="12"/>
        <v>17889000</v>
      </c>
      <c r="F52" s="80">
        <v>2</v>
      </c>
      <c r="G52" s="80">
        <v>13098000</v>
      </c>
      <c r="H52" s="80">
        <f>รายการครุภัณฑ์!F57</f>
        <v>3</v>
      </c>
      <c r="I52" s="80">
        <f>รายการครุภัณฑ์!G57</f>
        <v>4791000</v>
      </c>
      <c r="K52" s="87" t="s">
        <v>771</v>
      </c>
    </row>
    <row r="53" spans="1:11">
      <c r="A53" s="78" t="s">
        <v>786</v>
      </c>
      <c r="D53" s="94">
        <f t="shared" si="12"/>
        <v>43</v>
      </c>
      <c r="E53" s="94">
        <f t="shared" si="12"/>
        <v>21084500</v>
      </c>
      <c r="F53" s="80">
        <v>17</v>
      </c>
      <c r="G53" s="80">
        <v>15596600</v>
      </c>
      <c r="H53" s="80">
        <f>รายการครุภัณฑ์!F58</f>
        <v>26</v>
      </c>
      <c r="I53" s="80">
        <f>รายการครุภัณฑ์!G58</f>
        <v>5487900</v>
      </c>
      <c r="K53" s="87" t="s">
        <v>771</v>
      </c>
    </row>
    <row r="54" spans="1:11" hidden="1">
      <c r="E54" s="82"/>
      <c r="F54" s="80"/>
      <c r="G54" s="80"/>
      <c r="H54" s="80"/>
      <c r="I54" s="80"/>
    </row>
    <row r="55" spans="1:11" hidden="1">
      <c r="E55" s="82"/>
      <c r="F55" s="80"/>
      <c r="G55" s="80"/>
      <c r="H55" s="80"/>
      <c r="I55" s="80"/>
    </row>
    <row r="56" spans="1:11" hidden="1">
      <c r="E56" s="82"/>
      <c r="F56" s="80"/>
      <c r="G56" s="80"/>
      <c r="H56" s="80"/>
      <c r="I56" s="80"/>
    </row>
    <row r="57" spans="1:11" hidden="1">
      <c r="E57" s="82"/>
      <c r="F57" s="80"/>
      <c r="G57" s="80"/>
      <c r="H57" s="80"/>
      <c r="I57" s="80"/>
    </row>
    <row r="58" spans="1:11">
      <c r="A58" s="78" t="s">
        <v>35</v>
      </c>
      <c r="B58" s="84">
        <f t="shared" ref="B58:C60" si="13">SUM(F58,H58)</f>
        <v>11</v>
      </c>
      <c r="C58" s="84">
        <f t="shared" si="13"/>
        <v>70194220</v>
      </c>
      <c r="D58" s="78"/>
      <c r="E58" s="78"/>
      <c r="F58" s="91">
        <f>SUM(F59)</f>
        <v>5</v>
      </c>
      <c r="G58" s="91">
        <f t="shared" ref="G58:I58" si="14">SUM(G59)</f>
        <v>56094220</v>
      </c>
      <c r="H58" s="91">
        <f t="shared" si="14"/>
        <v>6</v>
      </c>
      <c r="I58" s="91">
        <f t="shared" si="14"/>
        <v>14100000</v>
      </c>
    </row>
    <row r="59" spans="1:11">
      <c r="A59" s="85" t="s">
        <v>219</v>
      </c>
      <c r="D59" s="85">
        <f>SUM(F59,H59)</f>
        <v>11</v>
      </c>
      <c r="E59" s="289">
        <f>SUM(G59,I59)</f>
        <v>70194220</v>
      </c>
      <c r="F59" s="81">
        <v>5</v>
      </c>
      <c r="G59" s="81">
        <v>56094220</v>
      </c>
      <c r="H59" s="81">
        <v>6</v>
      </c>
      <c r="I59" s="81">
        <v>14100000</v>
      </c>
      <c r="K59" s="87" t="s">
        <v>771</v>
      </c>
    </row>
    <row r="60" spans="1:11">
      <c r="A60" s="78" t="s">
        <v>36</v>
      </c>
      <c r="B60" s="84">
        <f>SUM(F60,H60)</f>
        <v>37</v>
      </c>
      <c r="C60" s="84">
        <f t="shared" si="13"/>
        <v>82917960</v>
      </c>
      <c r="D60" s="78"/>
      <c r="E60" s="78"/>
      <c r="F60" s="91">
        <f>SUM(F61:F62)</f>
        <v>11</v>
      </c>
      <c r="G60" s="91">
        <f>SUM(G61:G62)</f>
        <v>63638960</v>
      </c>
      <c r="H60" s="91">
        <f t="shared" ref="H60:I60" si="15">SUM(H61:H62)</f>
        <v>26</v>
      </c>
      <c r="I60" s="91">
        <f t="shared" si="15"/>
        <v>19279000</v>
      </c>
    </row>
    <row r="61" spans="1:11">
      <c r="A61" s="85" t="s">
        <v>207</v>
      </c>
      <c r="C61" s="280"/>
      <c r="D61" s="85">
        <f>SUM(F61,H61)</f>
        <v>6</v>
      </c>
      <c r="E61" s="89">
        <f>SUM(G61,I61)</f>
        <v>29303060</v>
      </c>
      <c r="F61" s="81">
        <v>2</v>
      </c>
      <c r="G61" s="81">
        <v>22703060</v>
      </c>
      <c r="H61" s="81">
        <f>รายการครุภัณฑ์!F43</f>
        <v>4</v>
      </c>
      <c r="I61" s="81">
        <f>รายการครุภัณฑ์!G43</f>
        <v>6600000</v>
      </c>
      <c r="K61" s="87" t="s">
        <v>771</v>
      </c>
    </row>
    <row r="62" spans="1:11">
      <c r="A62" s="85" t="s">
        <v>616</v>
      </c>
      <c r="B62" s="85"/>
      <c r="C62" s="280"/>
      <c r="D62" s="85">
        <f>SUM(F62,H62)</f>
        <v>31</v>
      </c>
      <c r="E62" s="89">
        <f>SUM(G62,I62)</f>
        <v>53614900</v>
      </c>
      <c r="F62" s="81">
        <v>9</v>
      </c>
      <c r="G62" s="81">
        <v>40935900</v>
      </c>
      <c r="H62" s="81">
        <f>รายการครุภัณฑ์!F44</f>
        <v>22</v>
      </c>
      <c r="I62" s="81">
        <f>รายการครุภัณฑ์!G44</f>
        <v>12679000</v>
      </c>
      <c r="K62" s="87" t="s">
        <v>771</v>
      </c>
    </row>
    <row r="63" spans="1:11">
      <c r="A63" s="78" t="s">
        <v>8</v>
      </c>
      <c r="B63" s="84">
        <f>SUM(F63,H63)</f>
        <v>124</v>
      </c>
      <c r="C63" s="84">
        <f>SUM(G63,I63)</f>
        <v>213778600</v>
      </c>
      <c r="D63" s="78"/>
      <c r="E63" s="78"/>
      <c r="F63" s="91">
        <f>SUM(F64:F68)</f>
        <v>26</v>
      </c>
      <c r="G63" s="91">
        <f>SUM(G64:G68)</f>
        <v>172336700</v>
      </c>
      <c r="H63" s="91">
        <f>SUM(H64:H68)</f>
        <v>98</v>
      </c>
      <c r="I63" s="91">
        <f>SUM(I64:I68)</f>
        <v>41441900</v>
      </c>
    </row>
    <row r="64" spans="1:11">
      <c r="A64" s="85" t="s">
        <v>145</v>
      </c>
      <c r="B64" s="85"/>
      <c r="C64" s="280"/>
      <c r="D64" s="85">
        <f>SUM(F64,H64)</f>
        <v>45</v>
      </c>
      <c r="E64" s="81">
        <f>SUM(G64,I64)</f>
        <v>72402300</v>
      </c>
      <c r="F64" s="81">
        <v>8</v>
      </c>
      <c r="G64" s="81">
        <v>51624300</v>
      </c>
      <c r="H64" s="81">
        <f>รายการครุภัณฑ์!F46</f>
        <v>37</v>
      </c>
      <c r="I64" s="81">
        <f>รายการครุภัณฑ์!G46</f>
        <v>20778000</v>
      </c>
      <c r="K64" s="87" t="s">
        <v>771</v>
      </c>
    </row>
    <row r="65" spans="1:11">
      <c r="A65" s="85" t="s">
        <v>572</v>
      </c>
      <c r="B65" s="85"/>
      <c r="C65" s="280"/>
      <c r="D65" s="85">
        <f t="shared" ref="D65:D66" si="16">SUM(F65,H65)</f>
        <v>4</v>
      </c>
      <c r="E65" s="81">
        <f t="shared" ref="E65:E66" si="17">SUM(G65,I65)</f>
        <v>25985300</v>
      </c>
      <c r="F65" s="81">
        <v>4</v>
      </c>
      <c r="G65" s="81">
        <v>25985300</v>
      </c>
      <c r="H65" s="81">
        <v>0</v>
      </c>
      <c r="I65" s="81">
        <v>0</v>
      </c>
      <c r="K65" s="87" t="s">
        <v>771</v>
      </c>
    </row>
    <row r="66" spans="1:11">
      <c r="A66" s="85" t="s">
        <v>88</v>
      </c>
      <c r="B66" s="85"/>
      <c r="C66" s="280"/>
      <c r="D66" s="85">
        <f t="shared" si="16"/>
        <v>34</v>
      </c>
      <c r="E66" s="81">
        <f t="shared" si="17"/>
        <v>21679100</v>
      </c>
      <c r="F66" s="81">
        <v>3</v>
      </c>
      <c r="G66" s="81">
        <v>12510100</v>
      </c>
      <c r="H66" s="81">
        <f>รายการครุภัณฑ์!F48</f>
        <v>31</v>
      </c>
      <c r="I66" s="81">
        <f>รายการครุภัณฑ์!G48</f>
        <v>9169000</v>
      </c>
    </row>
    <row r="67" spans="1:11">
      <c r="A67" s="88" t="s">
        <v>785</v>
      </c>
      <c r="B67" s="88"/>
      <c r="C67" s="280"/>
      <c r="D67" s="88">
        <f t="shared" ref="D67:D68" si="18">SUM(F67,H67)</f>
        <v>37</v>
      </c>
      <c r="E67" s="89">
        <f t="shared" ref="E67:E68" si="19">SUM(G67,I67)</f>
        <v>75612140</v>
      </c>
      <c r="F67" s="89">
        <v>9</v>
      </c>
      <c r="G67" s="89">
        <v>65846240</v>
      </c>
      <c r="H67" s="89">
        <f>รายการครุภัณฑ์!F49</f>
        <v>28</v>
      </c>
      <c r="I67" s="89">
        <f>รายการครุภัณฑ์!G49</f>
        <v>9765900</v>
      </c>
      <c r="K67" s="87" t="s">
        <v>771</v>
      </c>
    </row>
    <row r="68" spans="1:11">
      <c r="A68" s="88" t="s">
        <v>784</v>
      </c>
      <c r="B68" s="88"/>
      <c r="C68" s="280"/>
      <c r="D68" s="88">
        <f t="shared" si="18"/>
        <v>4</v>
      </c>
      <c r="E68" s="89">
        <f t="shared" si="19"/>
        <v>18099760</v>
      </c>
      <c r="F68" s="89">
        <v>2</v>
      </c>
      <c r="G68" s="89">
        <v>16370760</v>
      </c>
      <c r="H68" s="89">
        <f>รายการครุภัณฑ์!F50</f>
        <v>2</v>
      </c>
      <c r="I68" s="89">
        <f>รายการครุภัณฑ์!G50</f>
        <v>1729000</v>
      </c>
      <c r="K68" s="87" t="s">
        <v>771</v>
      </c>
    </row>
    <row r="69" spans="1:11">
      <c r="A69" s="78" t="s">
        <v>37</v>
      </c>
      <c r="B69" s="282">
        <f t="shared" ref="B69:C71" si="20">SUM(F69,H69)</f>
        <v>5</v>
      </c>
      <c r="C69" s="282">
        <f t="shared" si="20"/>
        <v>18237600</v>
      </c>
      <c r="D69" s="281"/>
      <c r="E69" s="281"/>
      <c r="F69" s="280">
        <f>SUM(F70)</f>
        <v>1</v>
      </c>
      <c r="G69" s="280">
        <f t="shared" ref="G69" si="21">SUM(G70)</f>
        <v>13347600</v>
      </c>
      <c r="H69" s="280">
        <v>4</v>
      </c>
      <c r="I69" s="280">
        <v>4890000</v>
      </c>
    </row>
    <row r="70" spans="1:11">
      <c r="A70" s="85" t="s">
        <v>773</v>
      </c>
      <c r="D70" s="81">
        <f>SUM(F70,H70)</f>
        <v>5</v>
      </c>
      <c r="E70" s="81">
        <f>SUM(G70,I70)</f>
        <v>17717600</v>
      </c>
      <c r="F70" s="81">
        <v>1</v>
      </c>
      <c r="G70" s="81">
        <v>13347600</v>
      </c>
      <c r="H70" s="81">
        <f>รายการครุภัณฑ์!F52</f>
        <v>4</v>
      </c>
      <c r="I70" s="81">
        <f>รายการครุภัณฑ์!G52</f>
        <v>4370000</v>
      </c>
      <c r="K70" s="87" t="s">
        <v>771</v>
      </c>
    </row>
    <row r="71" spans="1:11">
      <c r="A71" s="608" t="s">
        <v>12</v>
      </c>
      <c r="B71" s="610">
        <f t="shared" si="20"/>
        <v>222</v>
      </c>
      <c r="C71" s="610">
        <f t="shared" si="20"/>
        <v>120279550</v>
      </c>
      <c r="D71" s="612"/>
      <c r="E71" s="612"/>
      <c r="F71" s="610">
        <f>SUM(F72)</f>
        <v>153</v>
      </c>
      <c r="G71" s="610">
        <f t="shared" ref="G71:I71" si="22">SUM(G72)</f>
        <v>97039420</v>
      </c>
      <c r="H71" s="610">
        <f t="shared" si="22"/>
        <v>69</v>
      </c>
      <c r="I71" s="610">
        <f t="shared" si="22"/>
        <v>23240130</v>
      </c>
      <c r="J71" s="608"/>
      <c r="K71" s="608"/>
    </row>
    <row r="72" spans="1:11">
      <c r="A72" s="608" t="s">
        <v>493</v>
      </c>
      <c r="B72" s="608"/>
      <c r="C72" s="609"/>
      <c r="D72" s="610">
        <f>SUM(F72,H72)</f>
        <v>222</v>
      </c>
      <c r="E72" s="610">
        <f>SUM(G72,I72)</f>
        <v>120279550</v>
      </c>
      <c r="F72" s="609">
        <v>153</v>
      </c>
      <c r="G72" s="609">
        <v>97039420</v>
      </c>
      <c r="H72" s="609">
        <f>รายการครุภัณฑ์!F55</f>
        <v>69</v>
      </c>
      <c r="I72" s="609">
        <f>รายการครุภัณฑ์!G55</f>
        <v>23240130</v>
      </c>
      <c r="J72" s="608"/>
      <c r="K72" s="611" t="s">
        <v>771</v>
      </c>
    </row>
    <row r="73" spans="1:11">
      <c r="F73" s="80"/>
      <c r="G73" s="80"/>
      <c r="H73" s="80"/>
      <c r="I73" s="80"/>
    </row>
    <row r="74" spans="1:11">
      <c r="F74" s="80"/>
      <c r="G74" s="80" t="s">
        <v>898</v>
      </c>
      <c r="I74" s="80"/>
      <c r="J74" s="80" t="s">
        <v>69</v>
      </c>
    </row>
    <row r="75" spans="1:11">
      <c r="A75" s="78" t="s">
        <v>894</v>
      </c>
      <c r="B75" s="351">
        <f>SUM(B71,B69,B63,B60,B58,B48,B46)</f>
        <v>447</v>
      </c>
      <c r="C75" s="351">
        <f>SUM(C71,C69,C63,C60,C58,C48,C46)</f>
        <v>711401630</v>
      </c>
      <c r="D75" s="352">
        <f>C75/C77</f>
        <v>0.94806131168019925</v>
      </c>
      <c r="F75" s="351">
        <f>SUM(F71,F69,F63,F60,F58,F48,F46)</f>
        <v>203</v>
      </c>
      <c r="G75" s="351">
        <f>SUM(G71,G69,G63,G60,G58,G48,G46)</f>
        <v>524114600</v>
      </c>
      <c r="H75" s="352">
        <f>G75/G77</f>
        <v>0.94809312146035196</v>
      </c>
      <c r="I75" s="351">
        <f>SUM(H71,H69,H63,H60,H58,H48,H46)</f>
        <v>244</v>
      </c>
      <c r="J75" s="351">
        <f>SUM(I71,I69,I63,I60,I58,I48,I46)</f>
        <v>187287030</v>
      </c>
      <c r="K75" s="352">
        <f>J75/J77</f>
        <v>0.94797230473898009</v>
      </c>
    </row>
    <row r="76" spans="1:11">
      <c r="A76" s="78" t="s">
        <v>432</v>
      </c>
      <c r="B76" s="351">
        <f>SUM(B51)</f>
        <v>48</v>
      </c>
      <c r="C76" s="351">
        <f>SUM(C51)</f>
        <v>38973500</v>
      </c>
      <c r="D76" s="352">
        <f>C76/C77</f>
        <v>5.1938688319800794E-2</v>
      </c>
      <c r="F76" s="351">
        <f>SUM(F51)</f>
        <v>19</v>
      </c>
      <c r="G76" s="351">
        <f>SUM(G51)</f>
        <v>28694600</v>
      </c>
      <c r="H76" s="352">
        <f>G76/G77</f>
        <v>5.1906878539648038E-2</v>
      </c>
      <c r="I76" s="351">
        <f>SUM(H51)</f>
        <v>29</v>
      </c>
      <c r="J76" s="351">
        <f>SUM(I51)</f>
        <v>10278900</v>
      </c>
      <c r="K76" s="352">
        <f>J76/J77</f>
        <v>5.2027695261019954E-2</v>
      </c>
    </row>
    <row r="77" spans="1:11">
      <c r="A77" s="78" t="s">
        <v>895</v>
      </c>
      <c r="B77" s="351">
        <f>SUM(B76,B75)</f>
        <v>495</v>
      </c>
      <c r="C77" s="351">
        <f>SUM(C76,C75)</f>
        <v>750375130</v>
      </c>
      <c r="F77" s="351">
        <f>SUM(F76,F75)</f>
        <v>222</v>
      </c>
      <c r="G77" s="351">
        <f>SUM(G76,G75)</f>
        <v>552809200</v>
      </c>
      <c r="I77" s="351">
        <f>SUM(I76,I75)</f>
        <v>273</v>
      </c>
      <c r="J77" s="351">
        <f>SUM(J76,J75)</f>
        <v>197565930</v>
      </c>
    </row>
    <row r="79" spans="1:11">
      <c r="A79" s="91" t="s">
        <v>898</v>
      </c>
      <c r="B79" s="351">
        <f>F77</f>
        <v>222</v>
      </c>
      <c r="C79" s="351">
        <f>G77</f>
        <v>552809200</v>
      </c>
      <c r="D79" s="352">
        <f>C79/C81</f>
        <v>0.7367104504116494</v>
      </c>
    </row>
    <row r="80" spans="1:11">
      <c r="A80" s="91" t="s">
        <v>69</v>
      </c>
      <c r="B80" s="351">
        <f>I77</f>
        <v>273</v>
      </c>
      <c r="C80" s="351">
        <f>J77</f>
        <v>197565930</v>
      </c>
      <c r="D80" s="352">
        <f>C80/C81</f>
        <v>0.26328954958835055</v>
      </c>
    </row>
    <row r="81" spans="1:4">
      <c r="A81" s="78" t="s">
        <v>895</v>
      </c>
      <c r="B81" s="351">
        <f>SUM(B80,B79)</f>
        <v>495</v>
      </c>
      <c r="C81" s="351">
        <f>SUM(C80,C79)</f>
        <v>750375130</v>
      </c>
    </row>
    <row r="83" spans="1:4">
      <c r="A83" s="78" t="s">
        <v>18</v>
      </c>
      <c r="B83" s="78"/>
      <c r="C83" s="91"/>
    </row>
    <row r="84" spans="1:4">
      <c r="A84" s="90" t="str">
        <f>รายการก่อสร้าง!P2</f>
        <v>ก่อสร้างแบบ 1</v>
      </c>
      <c r="B84" s="90">
        <f>รายการก่อสร้าง!O3</f>
        <v>85</v>
      </c>
      <c r="C84" s="84">
        <f>รายการก่อสร้าง!P3</f>
        <v>112848500</v>
      </c>
      <c r="D84" s="83">
        <f>รายการก่อสร้าง!P4</f>
        <v>0.61139479508385453</v>
      </c>
    </row>
    <row r="85" spans="1:4">
      <c r="A85" s="90" t="str">
        <f>รายการก่อสร้าง!R2</f>
        <v>ครุภัณฑ์แบบ 1</v>
      </c>
      <c r="B85" s="90">
        <f>รายการก่อสร้าง!Q3</f>
        <v>38</v>
      </c>
      <c r="C85" s="84">
        <f>รายการก่อสร้าง!R3</f>
        <v>71727000</v>
      </c>
      <c r="D85" s="83">
        <f>รายการก่อสร้าง!R4</f>
        <v>0.38860520491614542</v>
      </c>
    </row>
    <row r="86" spans="1:4">
      <c r="A86" s="85"/>
      <c r="B86" s="90">
        <f>SUM(B84:B85)</f>
        <v>123</v>
      </c>
      <c r="C86" s="84">
        <f>SUM(C84:C85)</f>
        <v>184575500</v>
      </c>
    </row>
    <row r="87" spans="1:4">
      <c r="A87" s="78"/>
      <c r="B87" s="78"/>
      <c r="C87" s="91"/>
    </row>
  </sheetData>
  <mergeCells count="8">
    <mergeCell ref="A32:K32"/>
    <mergeCell ref="A31:J31"/>
    <mergeCell ref="B11:E11"/>
    <mergeCell ref="F11:I11"/>
    <mergeCell ref="F12:G12"/>
    <mergeCell ref="H12:I12"/>
    <mergeCell ref="B12:C12"/>
    <mergeCell ref="D12:E12"/>
  </mergeCells>
  <printOptions horizontalCentered="1"/>
  <pageMargins left="0.95" right="0" top="0.75" bottom="0.75" header="0.3" footer="0.3"/>
  <pageSetup paperSize="8" scale="13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Z404"/>
  <sheetViews>
    <sheetView showGridLines="0" zoomScale="75" zoomScaleNormal="75" zoomScaleSheetLayoutView="100" workbookViewId="0">
      <selection activeCell="I69" sqref="I69"/>
    </sheetView>
  </sheetViews>
  <sheetFormatPr defaultColWidth="9.109375" defaultRowHeight="17.399999999999999" outlineLevelRow="2" outlineLevelCol="1"/>
  <cols>
    <col min="1" max="1" width="7.44140625" style="625" customWidth="1"/>
    <col min="2" max="2" width="14" style="625" customWidth="1"/>
    <col min="3" max="3" width="16.44140625" style="625" customWidth="1" outlineLevel="1"/>
    <col min="4" max="4" width="26.77734375" style="669" customWidth="1" outlineLevel="1"/>
    <col min="5" max="5" width="68.88671875" style="670" customWidth="1"/>
    <col min="6" max="6" width="20.33203125" style="671" customWidth="1"/>
    <col min="7" max="7" width="24.6640625" style="645" customWidth="1"/>
    <col min="8" max="8" width="18.21875" style="353" customWidth="1"/>
    <col min="9" max="9" width="23.44140625" style="353" customWidth="1"/>
    <col min="10" max="10" width="21.6640625" style="353" customWidth="1"/>
    <col min="11" max="11" width="23.6640625" style="353" customWidth="1"/>
    <col min="12" max="12" width="23.109375" style="645" customWidth="1"/>
    <col min="13" max="13" width="29.109375" style="672" customWidth="1"/>
    <col min="14" max="14" width="13.109375" style="672" customWidth="1"/>
    <col min="15" max="15" width="12.6640625" style="672" customWidth="1"/>
    <col min="16" max="16" width="21.44140625" style="672" customWidth="1"/>
    <col min="17" max="17" width="11.33203125" style="625" customWidth="1"/>
    <col min="18" max="18" width="22.109375" style="625" customWidth="1"/>
    <col min="19" max="19" width="21.5546875" style="625" customWidth="1"/>
    <col min="20" max="20" width="101.5546875" style="672" hidden="1" customWidth="1" outlineLevel="1"/>
    <col min="21" max="21" width="8.33203125" style="101" customWidth="1" collapsed="1"/>
    <col min="22" max="22" width="9" style="101" bestFit="1" customWidth="1"/>
    <col min="23" max="23" width="11.33203125" style="101" bestFit="1" customWidth="1"/>
    <col min="24" max="25" width="9" style="101" bestFit="1" customWidth="1"/>
    <col min="26" max="16384" width="9.109375" style="101"/>
  </cols>
  <sheetData>
    <row r="1" spans="1:21">
      <c r="A1" s="780" t="s">
        <v>86</v>
      </c>
      <c r="B1" s="780"/>
      <c r="C1" s="780"/>
      <c r="D1" s="780"/>
      <c r="E1" s="780"/>
      <c r="F1" s="780"/>
      <c r="G1" s="780"/>
      <c r="H1" s="780"/>
      <c r="I1" s="780"/>
      <c r="J1" s="780"/>
      <c r="K1" s="780"/>
      <c r="L1" s="780"/>
      <c r="M1" s="780"/>
      <c r="N1" s="780"/>
      <c r="O1" s="780"/>
      <c r="P1" s="780"/>
      <c r="Q1" s="780"/>
      <c r="R1" s="780"/>
      <c r="S1" s="780"/>
      <c r="T1" s="780"/>
      <c r="U1" s="318"/>
    </row>
    <row r="2" spans="1:21">
      <c r="A2" s="316" t="s">
        <v>24</v>
      </c>
      <c r="B2" s="318"/>
      <c r="C2" s="318"/>
      <c r="D2" s="318"/>
      <c r="E2" s="318"/>
      <c r="F2" s="318"/>
      <c r="G2" s="318"/>
      <c r="H2" s="318"/>
      <c r="I2" s="764">
        <f>I69+รายการครุภัณฑ์!I75</f>
        <v>179318600</v>
      </c>
      <c r="J2" s="318"/>
      <c r="K2" s="318"/>
      <c r="L2" s="318"/>
      <c r="M2" s="318"/>
      <c r="N2" s="318"/>
      <c r="O2" s="317" t="s">
        <v>945</v>
      </c>
      <c r="P2" s="620" t="s">
        <v>940</v>
      </c>
      <c r="Q2" s="101"/>
      <c r="R2" s="316" t="s">
        <v>938</v>
      </c>
      <c r="S2" s="317" t="s">
        <v>941</v>
      </c>
      <c r="T2" s="317"/>
    </row>
    <row r="3" spans="1:21" hidden="1" outlineLevel="1">
      <c r="A3" s="316"/>
      <c r="B3" s="316"/>
      <c r="C3" s="316"/>
      <c r="D3" s="316" t="s">
        <v>789</v>
      </c>
      <c r="E3" s="316"/>
      <c r="F3" s="317" t="s">
        <v>879</v>
      </c>
      <c r="G3" s="284">
        <v>50000000</v>
      </c>
      <c r="H3" s="284">
        <f>SUM(H5:H7)</f>
        <v>91</v>
      </c>
      <c r="J3" s="621">
        <f>SUM(J5:J7)</f>
        <v>112848500</v>
      </c>
      <c r="K3" s="622">
        <f>SUM(I5:I7)</f>
        <v>112848500</v>
      </c>
      <c r="L3" s="284"/>
      <c r="M3" s="284"/>
      <c r="N3" s="316"/>
      <c r="O3" s="623">
        <f>H5+H6</f>
        <v>85</v>
      </c>
      <c r="P3" s="624">
        <f>J3</f>
        <v>112848500</v>
      </c>
      <c r="Q3" s="625">
        <f>รายการครุภัณฑ์!H5+รายการครุภัณฑ์!H6+รายการครุภัณฑ์!H7+รายการครุภัณฑ์!H8+รายการครุภัณฑ์!H9+รายการครุภัณฑ์!H10+รายการครุภัณฑ์!H11</f>
        <v>38</v>
      </c>
      <c r="R3" s="284">
        <f>รายการครุภัณฑ์!L3</f>
        <v>71727000</v>
      </c>
      <c r="S3" s="626">
        <f>P3+R3</f>
        <v>184575500</v>
      </c>
      <c r="T3" s="284"/>
      <c r="U3" s="284"/>
    </row>
    <row r="4" spans="1:21" hidden="1" outlineLevel="1">
      <c r="A4" s="316"/>
      <c r="B4" s="630" t="s">
        <v>875</v>
      </c>
      <c r="C4" s="316" t="s">
        <v>876</v>
      </c>
      <c r="D4" s="316" t="s">
        <v>877</v>
      </c>
      <c r="E4" s="316" t="s">
        <v>878</v>
      </c>
      <c r="F4" s="101"/>
      <c r="G4" s="317" t="s">
        <v>880</v>
      </c>
      <c r="H4" s="284">
        <f>SUM(H5,H6,H7,H8,H9,H10,H11,H12,H13,H14,H15)</f>
        <v>348</v>
      </c>
      <c r="I4" s="284">
        <f t="shared" ref="I4" si="0">SUM(I5,I6,I7,I8,I9,I10,I11,I12,I13,I14,I15)</f>
        <v>524207880</v>
      </c>
      <c r="J4" s="674" t="s">
        <v>885</v>
      </c>
      <c r="K4" s="674" t="s">
        <v>883</v>
      </c>
      <c r="L4" s="284"/>
      <c r="M4" s="284" t="s">
        <v>874</v>
      </c>
      <c r="N4" s="316"/>
      <c r="O4" s="101"/>
      <c r="P4" s="627">
        <f>P3/$S$3</f>
        <v>0.61139479508385453</v>
      </c>
      <c r="Q4" s="101"/>
      <c r="R4" s="627">
        <f>R3/$S$3</f>
        <v>0.38860520491614542</v>
      </c>
      <c r="S4" s="101"/>
      <c r="T4" s="316"/>
      <c r="U4" s="318"/>
    </row>
    <row r="5" spans="1:21" ht="22.2" hidden="1" customHeight="1" outlineLevel="1">
      <c r="A5" s="316"/>
      <c r="B5" s="316" t="s">
        <v>790</v>
      </c>
      <c r="C5" s="637" t="str">
        <f>B75</f>
        <v>1 (นโยบาย)</v>
      </c>
      <c r="D5" s="637" t="str">
        <f>C75</f>
        <v>S</v>
      </c>
      <c r="E5" s="637" t="str">
        <f>D75</f>
        <v>โรงพยาบาลเพชรบูรณ์</v>
      </c>
      <c r="F5" s="621">
        <v>50000000</v>
      </c>
      <c r="G5" s="284">
        <f>I5</f>
        <v>62626600</v>
      </c>
      <c r="H5" s="284">
        <f>SUM(H75)</f>
        <v>1</v>
      </c>
      <c r="I5" s="284">
        <f>SUM(I75)</f>
        <v>62626600</v>
      </c>
      <c r="J5" s="628">
        <f>SUM(I75)</f>
        <v>62626600</v>
      </c>
      <c r="K5" s="629">
        <f>I5</f>
        <v>62626600</v>
      </c>
      <c r="L5" s="622">
        <f t="shared" ref="L5:L15" si="1">I5-$G$3</f>
        <v>12626600</v>
      </c>
      <c r="M5" s="409">
        <f>L5+L3</f>
        <v>12626600</v>
      </c>
      <c r="N5" s="316"/>
      <c r="O5" s="316" t="s">
        <v>946</v>
      </c>
      <c r="P5" s="620" t="s">
        <v>942</v>
      </c>
      <c r="R5" s="630" t="s">
        <v>939</v>
      </c>
      <c r="S5" s="316"/>
      <c r="T5" s="316"/>
      <c r="U5" s="318"/>
    </row>
    <row r="6" spans="1:21" ht="45.6" hidden="1" customHeight="1" outlineLevel="1">
      <c r="A6" s="316"/>
      <c r="B6" s="316" t="s">
        <v>948</v>
      </c>
      <c r="C6" s="675" t="str">
        <f>B76&amp;"  "&amp;B77&amp;"  "&amp;B78&amp;"  "&amp;B79</f>
        <v>1 (เดิม)  1 (เดิม)  1 (นโยบาย)  1 (นโยบาย)</v>
      </c>
      <c r="D6" s="675" t="str">
        <f>C76&amp;"  "&amp;C77&amp;"  "&amp;C78&amp;"  "&amp;C79</f>
        <v>M1  สำนักงานเขต/สสจ./สสอ.  F2  M2</v>
      </c>
      <c r="E6" s="675" t="str">
        <f>D76&amp;"  "&amp;D77&amp;"  "&amp;D78&amp;"  "&amp;D79</f>
        <v>โรงพยาบาลวิเชียรบุรี  สำนักงานสาธารณสุขจังหวัดเพชรบูรณ์  โรงพยาบาลวังโป่ง  โรงพยาบาลหล่มสัก</v>
      </c>
      <c r="F6" s="676">
        <f>F5+50000000</f>
        <v>100000000</v>
      </c>
      <c r="G6" s="284">
        <f t="shared" ref="G6:G11" si="2">I6+G5</f>
        <v>92704400</v>
      </c>
      <c r="H6" s="284">
        <f>SUM(H76:H156)</f>
        <v>84</v>
      </c>
      <c r="I6" s="284">
        <f>SUM(I76:I79)</f>
        <v>30077800</v>
      </c>
      <c r="J6" s="628">
        <f>SUM(I76:I79)</f>
        <v>30077800</v>
      </c>
      <c r="K6" s="629">
        <f t="shared" ref="K6:K7" si="3">I6</f>
        <v>30077800</v>
      </c>
      <c r="L6" s="622">
        <f t="shared" si="1"/>
        <v>-19922200</v>
      </c>
      <c r="M6" s="409">
        <f>L6+M5</f>
        <v>-7295600</v>
      </c>
      <c r="N6" s="316"/>
      <c r="O6" s="631">
        <f>H5+H6+H7</f>
        <v>91</v>
      </c>
      <c r="P6" s="631">
        <f>K3</f>
        <v>112848500</v>
      </c>
      <c r="Q6" s="625">
        <f>รายการครุภัณฑ์!H5+รายการครุภัณฑ์!H6+รายการครุภัณฑ์!H7+รายการครุภัณฑ์!H8+รายการครุภัณฑ์!H9</f>
        <v>23</v>
      </c>
      <c r="R6" s="284">
        <f>รายการครุภัณฑ์!M3</f>
        <v>52500100</v>
      </c>
      <c r="S6" s="626">
        <f>P6+R6</f>
        <v>165348600</v>
      </c>
      <c r="T6" s="316"/>
      <c r="U6" s="318"/>
    </row>
    <row r="7" spans="1:21" ht="55.8" hidden="1" customHeight="1" outlineLevel="1">
      <c r="A7" s="316"/>
      <c r="B7" s="316" t="s">
        <v>949</v>
      </c>
      <c r="C7" s="675" t="str">
        <f t="shared" ref="C7:D7" si="4">B82&amp;" "&amp;B83&amp;" "&amp;B84&amp;" "&amp;B85&amp;" "&amp;B86&amp;" "&amp;B87&amp;" "&amp;B88</f>
        <v>2 (นโยบาย) 1 (เดิม) 1 (เดิม) 1 (เดิม) 1 (เดิม) 1 (เดิม) 3</v>
      </c>
      <c r="D7" s="675" t="str">
        <f t="shared" si="4"/>
        <v>M1 สำนักงานเขต/สสจ./สสอ. F2 สำนักงานเขต/สสจ./สสอ. F3 สำนักงานเขต/สสจ./สสอ. สำนักงานเขต/สสจ./สสอ.</v>
      </c>
      <c r="E7" s="675" t="str">
        <f>D82&amp;" "&amp;D83&amp;" "&amp;D84&amp;" "&amp;D85&amp;" "&amp;D86&amp;" "&amp;D87&amp;" "&amp;D88</f>
        <v>โรงพยาบาลวิเชียรบุรี สำนักงานสาธารณสุขอำเภอวิเชียรบุรี  โรงพยาบาลชนแดน สำนักงานสาธารณสุขอำเภอหนองไผ่ โรงพยาบาลน้ำหนาว สำนักงานสาธารณสุขอำเภอหล่มสัก สำนักงานสาธารณสุขอำเภอหล่มเก่า</v>
      </c>
      <c r="F7" s="674">
        <f t="shared" ref="F7:F15" si="5">F6+50000000</f>
        <v>150000000</v>
      </c>
      <c r="G7" s="284">
        <f t="shared" si="2"/>
        <v>112848500</v>
      </c>
      <c r="H7" s="284">
        <f>SUM(H82:H87)</f>
        <v>6</v>
      </c>
      <c r="I7" s="284">
        <f>SUM(I80:I88)</f>
        <v>20144100</v>
      </c>
      <c r="J7" s="629">
        <f>SUM(I80:I88)</f>
        <v>20144100</v>
      </c>
      <c r="K7" s="629">
        <f t="shared" si="3"/>
        <v>20144100</v>
      </c>
      <c r="L7" s="622">
        <f t="shared" si="1"/>
        <v>-29855900</v>
      </c>
      <c r="M7" s="409">
        <f t="shared" ref="M7:M15" si="6">L7+M6</f>
        <v>-37151500</v>
      </c>
      <c r="N7" s="316"/>
      <c r="O7" s="316"/>
      <c r="P7" s="627">
        <f>P6/$S$6</f>
        <v>0.68248839119291005</v>
      </c>
      <c r="R7" s="627">
        <f>R6/$S$6</f>
        <v>0.31751160880709001</v>
      </c>
      <c r="S7" s="316"/>
      <c r="T7" s="316"/>
      <c r="U7" s="318"/>
    </row>
    <row r="8" spans="1:21" ht="66.599999999999994" hidden="1" customHeight="1" outlineLevel="1">
      <c r="A8" s="316"/>
      <c r="B8" s="316" t="s">
        <v>950</v>
      </c>
      <c r="C8" s="675" t="str">
        <f>B89&amp;" "&amp;B95&amp;" "&amp;B90&amp;" "&amp;B138&amp;" "&amp;B91</f>
        <v>1 (67) 2 1 (67) 1 (เดิม) 1 (67)</v>
      </c>
      <c r="D8" s="675" t="str">
        <f>C89&amp;" "&amp;C95&amp;" "&amp;C90&amp;" "&amp;C138&amp;" "&amp;C91</f>
        <v>F1 S F2 P F2</v>
      </c>
      <c r="E8" s="675" t="str">
        <f>D89&amp;" "&amp;D90&amp;" "&amp;D91&amp;" "&amp;D92&amp;" "&amp;D93&amp;" "&amp;D94&amp;" "&amp;D95&amp;" "&amp;D96&amp;" "&amp;D97</f>
        <v>โรงพยาบาลหนองไผ่ โรงพยาบาลเขาค้อ โรงพยาบาลบึงสามพัน โรงพยาบาลส่งเสริมสุขภาพตำบลวังซอง โรงพยาบาลศรีเทพ โรงพยาบาลหนองไผ่ โรงพยาบาลเพชรบูรณ์ โรงพยาบาลวังโป่ง โรงพยาบาลหล่มสัก</v>
      </c>
      <c r="F8" s="674">
        <f t="shared" si="5"/>
        <v>200000000</v>
      </c>
      <c r="G8" s="284">
        <f>I8+G7</f>
        <v>167411800</v>
      </c>
      <c r="H8" s="284">
        <f>SUM(H89:H94)</f>
        <v>6</v>
      </c>
      <c r="I8" s="284">
        <f>SUM(I89:I94)</f>
        <v>54563300</v>
      </c>
      <c r="J8" s="632"/>
      <c r="L8" s="622">
        <f t="shared" si="1"/>
        <v>4563300</v>
      </c>
      <c r="M8" s="409">
        <f>L8+M7</f>
        <v>-32588200</v>
      </c>
      <c r="N8" s="316"/>
      <c r="O8" s="316"/>
      <c r="P8" s="316"/>
      <c r="Q8" s="316"/>
      <c r="R8" s="316"/>
      <c r="S8" s="316"/>
      <c r="T8" s="316"/>
      <c r="U8" s="318"/>
    </row>
    <row r="9" spans="1:21" ht="41.4" hidden="1" customHeight="1" outlineLevel="1">
      <c r="A9" s="316"/>
      <c r="B9" s="316" t="s">
        <v>809</v>
      </c>
      <c r="C9" s="675" t="str">
        <f>B92&amp;" "&amp;B93&amp;" "&amp;B157&amp;" "&amp;B96</f>
        <v>1 (67) 1 (67) 1 (67) 2 (67)</v>
      </c>
      <c r="D9" s="675" t="str">
        <f>C92&amp;" "&amp;C93&amp;" "&amp;C157&amp;" "&amp;C96</f>
        <v>P F2 P F2</v>
      </c>
      <c r="E9" s="675" t="str">
        <f>D95&amp;" "&amp;D96&amp;" "&amp;D97&amp;" "&amp;D98&amp;" "&amp;D158&amp;" "&amp;D159&amp;" "&amp;D99</f>
        <v>โรงพยาบาลเพชรบูรณ์ โรงพยาบาลวังโป่ง โรงพยาบาลหล่มสัก โรงพยาบาลสมเด็จพระยุพราชหล่มเก่า โรงพยาบาลส่งเสริมสุขภาพตำบลบ่อรัง  โรงพยาบาลส่งเสริมสุขภาพตำบลถ้ำน้ำบัง โรงพยาบาลบึงสามพัน</v>
      </c>
      <c r="F9" s="674">
        <f t="shared" si="5"/>
        <v>250000000</v>
      </c>
      <c r="G9" s="284">
        <f t="shared" si="2"/>
        <v>206558100</v>
      </c>
      <c r="H9" s="284">
        <f>SUM(H95:H99)</f>
        <v>5</v>
      </c>
      <c r="I9" s="284">
        <f>SUM(I95:I99)</f>
        <v>39146300</v>
      </c>
      <c r="J9" s="632"/>
      <c r="L9" s="622">
        <f t="shared" si="1"/>
        <v>-10853700</v>
      </c>
      <c r="M9" s="409">
        <f t="shared" si="6"/>
        <v>-43441900</v>
      </c>
      <c r="N9" s="316"/>
      <c r="O9" s="316"/>
      <c r="P9" s="316"/>
      <c r="Q9" s="316"/>
      <c r="R9" s="316"/>
      <c r="S9" s="316"/>
      <c r="T9" s="316"/>
      <c r="U9" s="318"/>
    </row>
    <row r="10" spans="1:21" ht="57.6" hidden="1" customHeight="1" outlineLevel="1">
      <c r="A10" s="316"/>
      <c r="B10" s="316" t="s">
        <v>951</v>
      </c>
      <c r="C10" s="675" t="str">
        <f>B94&amp;" "&amp;" "&amp;B97&amp;" "&amp;B98&amp;" "&amp;B158&amp;" "&amp;B159&amp;" "&amp;B99</f>
        <v>2 (เดิม)  2 (67) 1 (67) 2 (67) 2 (67) 2 (67)</v>
      </c>
      <c r="D10" s="675" t="str">
        <f>C94&amp;" "&amp;" "&amp;C97&amp;" "&amp;C98&amp;" "&amp;C158&amp;" "&amp;C159&amp;" "&amp;C99</f>
        <v>F1  M2 F1 P P F2</v>
      </c>
      <c r="E10" s="675" t="str">
        <f>D100&amp;" "&amp;D101&amp;" "&amp;" "&amp;D102&amp;" "&amp;D103&amp;" "&amp;D104&amp;" "&amp;D105</f>
        <v>โรงพยาบาลชนแดน โรงพยาบาลสมเด็จพระยุพราชหล่มเก่า  โรงพยาบาลส่งเสริมสุขภาพตำบลเข็กน้อย โรงพยาบาลเขาค้อ โรงพยาบาลศรีเทพ โรงพยาบาลเพชรบูรณ์</v>
      </c>
      <c r="F10" s="674">
        <f t="shared" si="5"/>
        <v>300000000</v>
      </c>
      <c r="G10" s="284">
        <f t="shared" si="2"/>
        <v>260487560</v>
      </c>
      <c r="H10" s="284">
        <f>SUM(H100:H105)</f>
        <v>6</v>
      </c>
      <c r="I10" s="284">
        <f>SUM(I100:I105)</f>
        <v>53929460</v>
      </c>
      <c r="J10" s="632"/>
      <c r="L10" s="622">
        <f t="shared" si="1"/>
        <v>3929460</v>
      </c>
      <c r="M10" s="409">
        <f t="shared" si="6"/>
        <v>-39512440</v>
      </c>
      <c r="N10" s="316"/>
      <c r="O10" s="316"/>
      <c r="P10" s="316"/>
      <c r="Q10" s="316"/>
      <c r="R10" s="316"/>
      <c r="S10" s="316"/>
      <c r="T10" s="316"/>
      <c r="U10" s="318"/>
    </row>
    <row r="11" spans="1:21" ht="31.2" hidden="1" customHeight="1" outlineLevel="1">
      <c r="A11" s="316"/>
      <c r="B11" s="316" t="s">
        <v>952</v>
      </c>
      <c r="C11" s="675" t="str">
        <f>B100&amp;" "&amp;B101&amp;" "&amp;B102&amp;" "&amp;B103&amp;" "&amp;B104</f>
        <v>2 (67) 2 (67) 2 (67) 2 (67) 2 (67)</v>
      </c>
      <c r="D11" s="675" t="str">
        <f>C100&amp;" "&amp;C101&amp;" "&amp;C102&amp;" "&amp;C103&amp;" "&amp;C104</f>
        <v>F2 F1 P F2 F2</v>
      </c>
      <c r="E11" s="675" t="str">
        <f>D106&amp;" "&amp;D107&amp;" "&amp;D108</f>
        <v>โรงพยาบาลหล่มสัก โรงพยาบาลสมเด็จพระยุพราชหล่มเก่า โรงพยาบาลชนแดน</v>
      </c>
      <c r="F11" s="674">
        <f t="shared" si="5"/>
        <v>350000000</v>
      </c>
      <c r="G11" s="284">
        <f t="shared" si="2"/>
        <v>304420760</v>
      </c>
      <c r="H11" s="284">
        <f>SUM(H106:H108)</f>
        <v>3</v>
      </c>
      <c r="I11" s="284">
        <f>SUM(I106:I108)</f>
        <v>43933200</v>
      </c>
      <c r="J11" s="632"/>
      <c r="L11" s="622">
        <f t="shared" si="1"/>
        <v>-6066800</v>
      </c>
      <c r="M11" s="409">
        <f t="shared" si="6"/>
        <v>-45579240</v>
      </c>
      <c r="N11" s="316"/>
      <c r="O11" s="316"/>
      <c r="P11" s="316"/>
      <c r="Q11" s="316"/>
      <c r="R11" s="316"/>
      <c r="S11" s="316"/>
      <c r="T11" s="316"/>
      <c r="U11" s="318"/>
    </row>
    <row r="12" spans="1:21" ht="91.8" hidden="1" customHeight="1" outlineLevel="1">
      <c r="A12" s="316"/>
      <c r="B12" s="316" t="s">
        <v>953</v>
      </c>
      <c r="C12" s="675" t="str">
        <f t="shared" ref="C12:D12" si="7">B109&amp;" "&amp;B110&amp;" "&amp;B111&amp;" "&amp;B112&amp;" "&amp;B113&amp;" "&amp;B114&amp;" "&amp;B115&amp;" "&amp;B116&amp;" "&amp;B117&amp;" "&amp;B118&amp;" "&amp;B119</f>
        <v>3 (67) 3 (67) 3 (67) 4 4 4 4 4 4 4 5</v>
      </c>
      <c r="D12" s="675" t="str">
        <f t="shared" si="7"/>
        <v>F2 สำนักงานเขต/สสจ./สสอ. F2 S F1 F2 M2 สำนักงานเขต/สสจ./สสอ. F2 F2 S</v>
      </c>
      <c r="E12" s="675" t="str">
        <f>D109&amp;" "&amp;D110&amp;" "&amp;D111&amp;" "&amp;D112&amp;" "&amp;D113&amp;" "&amp;D114&amp;" "&amp;D115&amp;" "&amp;D116&amp;" "&amp;D117&amp;" "&amp;D118&amp;" "&amp;D119</f>
        <v>โรงพยาบาลบึงสามพัน สำนักงานสาธารณสุขอำเภอหล่มสัก โรงพยาบาลศรีเทพ โรงพยาบาลเพชรบูรณ์ โรงพยาบาลสมเด็จพระยุพราชหล่มเก่า โรงพยาบาลชนแดน โรงพยาบาลหล่มสัก สำนักงานสาธารณสุขอำเภอเมืองเพชรบูรณ์เพชรบูรณ์ โรงพยาบาลบึงสามพัน โรงพยาบาลศรีเทพ โรงพยาบาลเพชรบูรณ์</v>
      </c>
      <c r="F12" s="674">
        <f t="shared" si="5"/>
        <v>400000000</v>
      </c>
      <c r="G12" s="284">
        <f t="shared" ref="G12:G14" si="8">I12+G11</f>
        <v>354527460</v>
      </c>
      <c r="H12" s="284">
        <f>SUM(H109:H167)</f>
        <v>62</v>
      </c>
      <c r="I12" s="284">
        <f>SUM(I109:I119)</f>
        <v>50106700</v>
      </c>
      <c r="J12" s="632"/>
      <c r="L12" s="622">
        <f t="shared" si="1"/>
        <v>106700</v>
      </c>
      <c r="M12" s="409">
        <f t="shared" si="6"/>
        <v>-45472540</v>
      </c>
      <c r="N12" s="316"/>
      <c r="O12" s="316"/>
      <c r="P12" s="316"/>
      <c r="Q12" s="316"/>
      <c r="R12" s="316"/>
      <c r="S12" s="316"/>
      <c r="T12" s="316"/>
      <c r="U12" s="318"/>
    </row>
    <row r="13" spans="1:21" ht="53.4" hidden="1" customHeight="1" outlineLevel="1">
      <c r="A13" s="316"/>
      <c r="B13" s="316" t="s">
        <v>954</v>
      </c>
      <c r="C13" s="675" t="str">
        <f t="shared" ref="C13:D13" si="9">B120&amp;" "&amp;B121&amp;" "&amp;B122&amp;" "&amp;B123&amp;" "&amp;B124&amp;" "&amp;B125&amp;" "&amp;B126&amp;" "&amp;B127</f>
        <v>5 5 5 5 5 6 6 6</v>
      </c>
      <c r="D13" s="675" t="str">
        <f t="shared" si="9"/>
        <v>F1 F2 สำนักงานเขต/สสจ./สสอ. F2 M2 F1 F2 F2</v>
      </c>
      <c r="E13" s="675" t="str">
        <f>D120&amp;" "&amp;D121&amp;" "&amp;D122&amp;" "&amp;D123&amp;" "&amp;D124&amp;" "&amp;D125&amp;" "&amp;D126&amp;" "&amp;D127</f>
        <v>โรงพยาบาลสมเด็จพระยุพราชหล่มเก่า โรงพยาบาลชนแดน สำนักงานสาธารณสุขอำเภอศรีเทพ โรงพยาบาลศรีเทพ โรงพยาบาลหล่มสัก โรงพยาบาลสมเด็จพระยุพราชหล่มเก่า โรงพยาบาลชนแดน โรงพยาบาลศรีเทพ</v>
      </c>
      <c r="F13" s="674">
        <f t="shared" si="5"/>
        <v>450000000</v>
      </c>
      <c r="G13" s="284">
        <f t="shared" si="8"/>
        <v>397260460</v>
      </c>
      <c r="H13" s="284">
        <f>SUM(H119:H123)</f>
        <v>5</v>
      </c>
      <c r="I13" s="284">
        <f>SUM(I120:I127)</f>
        <v>42733000</v>
      </c>
      <c r="J13" s="632"/>
      <c r="L13" s="622">
        <f t="shared" si="1"/>
        <v>-7267000</v>
      </c>
      <c r="M13" s="409">
        <f t="shared" si="6"/>
        <v>-52739540</v>
      </c>
      <c r="N13" s="316"/>
      <c r="O13" s="316"/>
      <c r="P13" s="316"/>
      <c r="Q13" s="316"/>
      <c r="R13" s="316"/>
      <c r="S13" s="316"/>
      <c r="T13" s="316"/>
      <c r="U13" s="318"/>
    </row>
    <row r="14" spans="1:21" ht="72" hidden="1" customHeight="1" outlineLevel="1">
      <c r="A14" s="316"/>
      <c r="B14" s="316" t="s">
        <v>955</v>
      </c>
      <c r="C14" s="675" t="str">
        <f t="shared" ref="C14:D14" si="10">B128&amp;" "&amp;B129&amp;" "&amp;B130&amp;" "&amp;B131&amp;" "&amp;B132&amp;" "&amp;B133&amp;" "&amp;B134&amp;" "&amp;B135&amp;" "&amp;B136</f>
        <v>7 7 7 8 1 8 8 9 4</v>
      </c>
      <c r="D14" s="675" t="str">
        <f t="shared" si="10"/>
        <v>F1 สำนักงานเขต/สสจ./สสอ. F2 F1 สำนักงานเขต/สสจ./สสอ. สำนักงานเขต/สสจ./สสอ. สำนักงานเขต/สสจ./สสอ. สำนักงานเขต/สสจ./สสอ. สำนักงานเขต/สสจ./สสอ.</v>
      </c>
      <c r="E14" s="675" t="str">
        <f>D128&amp;" "&amp;D129&amp;" "&amp;D130&amp;" "&amp;D131&amp;" "&amp;D132&amp;" "&amp;D133&amp;" "&amp;D134&amp;" "&amp;D135&amp;" "&amp;D136</f>
        <v>โรงพยาบาลสมเด็จพระยุพราชหล่มเก่า สำนักงานสาธารณสุขอำเภอเขาค้อ โรงพยาบาลศรีเทพ โรงพยาบาลสมเด็จพระยุพราชหล่มเก่า สำนักงานสาธารณสุขอำเภอหล่มเก่า สำนักงานสาธารณสุขอำเภอศรีเทพ สำนักงานสาธารณสุขอำเภอเขาค้อ สำนักงานสาธารณสุขอำเภอเขาค้อ สำนักงานสาธารณสุขอำเภอหล่มเก่า</v>
      </c>
      <c r="F14" s="674">
        <f t="shared" si="5"/>
        <v>500000000</v>
      </c>
      <c r="G14" s="284">
        <f t="shared" si="8"/>
        <v>420324060</v>
      </c>
      <c r="H14" s="284">
        <f>SUM(H124:H130)</f>
        <v>7</v>
      </c>
      <c r="I14" s="284">
        <f>SUM(I128:I136)</f>
        <v>23063600</v>
      </c>
      <c r="J14" s="632"/>
      <c r="L14" s="622">
        <f t="shared" si="1"/>
        <v>-26936400</v>
      </c>
      <c r="M14" s="409">
        <f t="shared" si="6"/>
        <v>-79675940</v>
      </c>
      <c r="N14" s="316"/>
      <c r="O14" s="316"/>
      <c r="P14" s="316"/>
      <c r="Q14" s="316"/>
      <c r="R14" s="316"/>
      <c r="S14" s="316"/>
      <c r="T14" s="316"/>
      <c r="U14" s="318"/>
    </row>
    <row r="15" spans="1:21" ht="356.4" hidden="1" customHeight="1" outlineLevel="1">
      <c r="A15" s="316"/>
      <c r="B15" s="316"/>
      <c r="C15" s="675"/>
      <c r="D15" s="675"/>
      <c r="E15" s="675"/>
      <c r="F15" s="674">
        <f t="shared" si="5"/>
        <v>550000000</v>
      </c>
      <c r="G15" s="284">
        <f>I15+G14</f>
        <v>524207880</v>
      </c>
      <c r="H15" s="284">
        <f>SUM(H131:H292)</f>
        <v>163</v>
      </c>
      <c r="I15" s="284">
        <f>SUM(I131:I292)</f>
        <v>103883820</v>
      </c>
      <c r="J15" s="632"/>
      <c r="L15" s="622">
        <f t="shared" si="1"/>
        <v>53883820</v>
      </c>
      <c r="M15" s="409">
        <f t="shared" si="6"/>
        <v>-25792120</v>
      </c>
      <c r="N15" s="316"/>
      <c r="O15" s="316"/>
      <c r="P15" s="316"/>
      <c r="Q15" s="316"/>
      <c r="R15" s="316"/>
      <c r="S15" s="316"/>
      <c r="T15" s="316"/>
      <c r="U15" s="318"/>
    </row>
    <row r="16" spans="1:21" s="638" customFormat="1" hidden="1" outlineLevel="1">
      <c r="A16" s="633"/>
      <c r="B16" s="633"/>
      <c r="C16" s="633"/>
      <c r="D16" s="316"/>
      <c r="E16" s="634"/>
      <c r="F16" s="635"/>
      <c r="G16" s="636">
        <f>I74</f>
        <v>517533280</v>
      </c>
      <c r="H16" s="374"/>
      <c r="I16" s="374"/>
      <c r="J16" s="374"/>
      <c r="K16" s="374"/>
      <c r="L16" s="636"/>
      <c r="M16" s="637"/>
      <c r="N16" s="637"/>
      <c r="O16" s="637"/>
      <c r="P16" s="637"/>
      <c r="Q16" s="633"/>
      <c r="R16" s="633"/>
      <c r="S16" s="633"/>
      <c r="T16" s="637"/>
    </row>
    <row r="17" spans="1:20" s="638" customFormat="1" hidden="1" outlineLevel="1">
      <c r="A17" s="633"/>
      <c r="B17" s="633"/>
      <c r="C17" s="633"/>
      <c r="D17" s="316"/>
      <c r="E17" s="634"/>
      <c r="F17" s="635"/>
      <c r="G17" s="636"/>
      <c r="H17" s="374"/>
      <c r="I17" s="374"/>
      <c r="J17" s="374"/>
      <c r="K17" s="374"/>
      <c r="L17" s="636"/>
      <c r="M17" s="637"/>
      <c r="N17" s="637"/>
      <c r="O17" s="637"/>
      <c r="P17" s="637"/>
      <c r="Q17" s="633"/>
      <c r="R17" s="633"/>
      <c r="S17" s="633"/>
      <c r="T17" s="637"/>
    </row>
    <row r="18" spans="1:20" s="638" customFormat="1" hidden="1" outlineLevel="1">
      <c r="A18" s="633"/>
      <c r="B18" s="633"/>
      <c r="C18" s="633"/>
      <c r="D18" s="316"/>
      <c r="E18" s="677" t="s">
        <v>935</v>
      </c>
      <c r="F18" s="635" t="s">
        <v>936</v>
      </c>
      <c r="G18" s="374" t="s">
        <v>82</v>
      </c>
      <c r="H18" s="633" t="s">
        <v>550</v>
      </c>
      <c r="I18" s="374" t="s">
        <v>83</v>
      </c>
      <c r="J18" s="374" t="s">
        <v>84</v>
      </c>
      <c r="K18" s="374" t="s">
        <v>26</v>
      </c>
      <c r="L18" s="636"/>
      <c r="M18" s="637"/>
      <c r="N18" s="637"/>
      <c r="O18" s="637"/>
      <c r="P18" s="637"/>
      <c r="Q18" s="633"/>
      <c r="R18" s="633"/>
      <c r="S18" s="633"/>
      <c r="T18" s="637"/>
    </row>
    <row r="19" spans="1:20" s="638" customFormat="1" hidden="1" outlineLevel="1">
      <c r="A19" s="633"/>
      <c r="B19" s="633"/>
      <c r="C19" s="633"/>
      <c r="D19" s="316"/>
      <c r="E19" s="678" t="s">
        <v>9</v>
      </c>
      <c r="F19" s="374"/>
      <c r="G19" s="374">
        <f>G20</f>
        <v>96562600</v>
      </c>
      <c r="H19" s="679">
        <f>G19/$G$16</f>
        <v>0.18658239717453531</v>
      </c>
      <c r="I19" s="374">
        <f t="shared" ref="I19:K19" si="11">I20</f>
        <v>260997300</v>
      </c>
      <c r="J19" s="374">
        <f t="shared" si="11"/>
        <v>125253200</v>
      </c>
      <c r="K19" s="374">
        <f t="shared" si="11"/>
        <v>482813100</v>
      </c>
      <c r="L19" s="637"/>
      <c r="N19" s="637"/>
      <c r="O19" s="637"/>
      <c r="P19" s="637"/>
      <c r="Q19" s="633"/>
      <c r="R19" s="633"/>
      <c r="S19" s="633"/>
      <c r="T19" s="637"/>
    </row>
    <row r="20" spans="1:20" s="638" customFormat="1" hidden="1" outlineLevel="1">
      <c r="A20" s="633"/>
      <c r="B20" s="633"/>
      <c r="C20" s="633"/>
      <c r="D20" s="316"/>
      <c r="E20" s="680" t="s">
        <v>559</v>
      </c>
      <c r="F20" s="374">
        <f>SUBTOTAL(9,H75,H95,H105,H112,H119)</f>
        <v>5</v>
      </c>
      <c r="G20" s="374">
        <f>SUBTOTAL(9,I75,I95,I105,I112,I119)</f>
        <v>96562600</v>
      </c>
      <c r="I20" s="374">
        <f>SUBTOTAL(9,J75,J95,J105,J112,J119)</f>
        <v>260997300</v>
      </c>
      <c r="J20" s="374">
        <f>SUBTOTAL(9,K75,K95,K105,K112,K119)</f>
        <v>125253200</v>
      </c>
      <c r="K20" s="374">
        <f>SUBTOTAL(9,L75,L95,L105,L112,L119)</f>
        <v>482813100</v>
      </c>
      <c r="L20" s="637"/>
      <c r="N20" s="637"/>
      <c r="O20" s="637"/>
      <c r="P20" s="637"/>
      <c r="Q20" s="633"/>
      <c r="R20" s="633"/>
      <c r="S20" s="633"/>
      <c r="T20" s="637"/>
    </row>
    <row r="21" spans="1:20" s="638" customFormat="1" hidden="1" outlineLevel="1">
      <c r="A21" s="633"/>
      <c r="B21" s="633"/>
      <c r="C21" s="633"/>
      <c r="D21" s="316"/>
      <c r="E21" s="681" t="s">
        <v>11</v>
      </c>
      <c r="F21" s="374"/>
      <c r="G21" s="374">
        <f>G22</f>
        <v>14821700</v>
      </c>
      <c r="H21" s="679">
        <f>G22/$G$16</f>
        <v>2.863912442500316E-2</v>
      </c>
      <c r="I21" s="374">
        <f t="shared" ref="I21:K21" si="12">I22</f>
        <v>59286700</v>
      </c>
      <c r="J21" s="374">
        <f t="shared" si="12"/>
        <v>0</v>
      </c>
      <c r="K21" s="374">
        <f t="shared" si="12"/>
        <v>74108400</v>
      </c>
      <c r="L21" s="637"/>
      <c r="N21" s="637"/>
      <c r="O21" s="637"/>
      <c r="P21" s="637"/>
      <c r="Q21" s="633"/>
      <c r="R21" s="633"/>
      <c r="S21" s="633"/>
      <c r="T21" s="637"/>
    </row>
    <row r="22" spans="1:20" s="638" customFormat="1" hidden="1" outlineLevel="1">
      <c r="A22" s="633"/>
      <c r="B22" s="633"/>
      <c r="C22" s="633"/>
      <c r="D22" s="316"/>
      <c r="E22" s="680" t="s">
        <v>751</v>
      </c>
      <c r="F22" s="374">
        <f>SUBTOTAL(9,H76,H82)</f>
        <v>2</v>
      </c>
      <c r="G22" s="374">
        <f>SUBTOTAL(9,I76,I82)</f>
        <v>14821700</v>
      </c>
      <c r="I22" s="374">
        <f>SUBTOTAL(9,J76,J82)</f>
        <v>59286700</v>
      </c>
      <c r="J22" s="374">
        <f>SUBTOTAL(9,K76,K82)</f>
        <v>0</v>
      </c>
      <c r="K22" s="374">
        <f>SUBTOTAL(9,L76,L82)</f>
        <v>74108400</v>
      </c>
      <c r="L22" s="637"/>
      <c r="N22" s="637"/>
      <c r="O22" s="637"/>
      <c r="P22" s="637"/>
      <c r="Q22" s="633"/>
      <c r="R22" s="633"/>
      <c r="S22" s="633"/>
      <c r="T22" s="637"/>
    </row>
    <row r="23" spans="1:20" s="638" customFormat="1" hidden="1" outlineLevel="1">
      <c r="A23" s="633"/>
      <c r="B23" s="633"/>
      <c r="C23" s="633"/>
      <c r="D23" s="316"/>
      <c r="E23" s="681" t="s">
        <v>35</v>
      </c>
      <c r="F23" s="374"/>
      <c r="G23" s="374">
        <f>G24</f>
        <v>56094300</v>
      </c>
      <c r="H23" s="679">
        <f>G24/$G$16</f>
        <v>0.10838781227750223</v>
      </c>
      <c r="I23" s="374">
        <f t="shared" ref="I23:K23" si="13">I24</f>
        <v>136994200</v>
      </c>
      <c r="J23" s="374">
        <f t="shared" si="13"/>
        <v>55532200</v>
      </c>
      <c r="K23" s="374">
        <f t="shared" si="13"/>
        <v>248620700</v>
      </c>
      <c r="L23" s="637"/>
      <c r="N23" s="637"/>
      <c r="O23" s="637"/>
      <c r="P23" s="637"/>
      <c r="Q23" s="633"/>
      <c r="R23" s="633"/>
      <c r="S23" s="633"/>
      <c r="T23" s="637"/>
    </row>
    <row r="24" spans="1:20" s="638" customFormat="1" hidden="1" outlineLevel="1">
      <c r="A24" s="633"/>
      <c r="B24" s="633"/>
      <c r="C24" s="633"/>
      <c r="D24" s="316"/>
      <c r="E24" s="682" t="s">
        <v>219</v>
      </c>
      <c r="F24" s="374">
        <f>SUBTOTAL(9,H79,H97,H106,H115,H124)</f>
        <v>5</v>
      </c>
      <c r="G24" s="374">
        <f>SUBTOTAL(9,I79,I97,I106,I115,I124)</f>
        <v>56094300</v>
      </c>
      <c r="I24" s="374">
        <f>SUBTOTAL(9,J79,J97,J106,J115,J124)</f>
        <v>136994200</v>
      </c>
      <c r="J24" s="374">
        <f>SUBTOTAL(9,K79,K97,K106,K115,K124)</f>
        <v>55532200</v>
      </c>
      <c r="K24" s="374">
        <f>SUBTOTAL(9,L79,L97,L106,L115,L124)</f>
        <v>248620700</v>
      </c>
      <c r="L24" s="637"/>
      <c r="N24" s="637"/>
      <c r="O24" s="637"/>
      <c r="P24" s="637"/>
      <c r="Q24" s="633"/>
      <c r="R24" s="633"/>
      <c r="S24" s="633"/>
      <c r="T24" s="637"/>
    </row>
    <row r="25" spans="1:20" s="638" customFormat="1" hidden="1" outlineLevel="1">
      <c r="A25" s="633"/>
      <c r="B25" s="633"/>
      <c r="C25" s="633"/>
      <c r="D25" s="316"/>
      <c r="E25" s="681" t="s">
        <v>36</v>
      </c>
      <c r="F25" s="374">
        <f>SUBTOTAL(9,F26,F27)</f>
        <v>0</v>
      </c>
      <c r="G25" s="374">
        <f>G26+G27</f>
        <v>63638960</v>
      </c>
      <c r="H25" s="679">
        <f>G26/$G$16</f>
        <v>4.3867826239116448E-2</v>
      </c>
      <c r="I25" s="374">
        <f t="shared" ref="I25:K25" si="14">I26+I27</f>
        <v>22196240</v>
      </c>
      <c r="J25" s="374">
        <f t="shared" si="14"/>
        <v>0</v>
      </c>
      <c r="K25" s="374">
        <f t="shared" si="14"/>
        <v>85835200</v>
      </c>
      <c r="L25" s="637"/>
      <c r="N25" s="637"/>
      <c r="O25" s="637"/>
      <c r="P25" s="637"/>
      <c r="Q25" s="633"/>
      <c r="R25" s="633"/>
      <c r="S25" s="633"/>
      <c r="T25" s="637"/>
    </row>
    <row r="26" spans="1:20" s="638" customFormat="1" hidden="1" outlineLevel="1">
      <c r="A26" s="633"/>
      <c r="B26" s="633"/>
      <c r="C26" s="633"/>
      <c r="D26" s="316"/>
      <c r="E26" s="680" t="s">
        <v>207</v>
      </c>
      <c r="F26" s="374">
        <f>SUBTOTAL(9,H89,H94)</f>
        <v>2</v>
      </c>
      <c r="G26" s="374">
        <f>SUBTOTAL(9,I89,I94)</f>
        <v>22703060</v>
      </c>
      <c r="I26" s="374">
        <f>SUBTOTAL(9,J89,J94)</f>
        <v>22196240</v>
      </c>
      <c r="J26" s="374">
        <f>SUBTOTAL(9,K89,K94)</f>
        <v>0</v>
      </c>
      <c r="K26" s="374">
        <f>SUBTOTAL(9,L89,L94)</f>
        <v>44899300</v>
      </c>
      <c r="L26" s="637"/>
      <c r="N26" s="637"/>
      <c r="O26" s="637"/>
      <c r="P26" s="637"/>
      <c r="Q26" s="633"/>
      <c r="R26" s="633"/>
      <c r="S26" s="633"/>
      <c r="T26" s="637"/>
    </row>
    <row r="27" spans="1:20" s="638" customFormat="1" hidden="1" outlineLevel="1">
      <c r="A27" s="633"/>
      <c r="B27" s="633"/>
      <c r="C27" s="633"/>
      <c r="D27" s="316"/>
      <c r="E27" s="680" t="s">
        <v>616</v>
      </c>
      <c r="F27" s="374">
        <f>SUBTOTAL(9,H98,H101,H107,H113,H120,H125,H128,H131,H192)</f>
        <v>9</v>
      </c>
      <c r="G27" s="374">
        <f>SUBTOTAL(9,I98,I101,I107,I113,I120,I125,I128,I131,I192)</f>
        <v>40935900</v>
      </c>
      <c r="I27" s="374">
        <f>SUBTOTAL(9,J98,J101,J107,J113,J120,J125,J128,J131,J192)</f>
        <v>0</v>
      </c>
      <c r="J27" s="374">
        <f>SUBTOTAL(9,K98,K101,K107,K113,K120,K125,K128,K131,K192)</f>
        <v>0</v>
      </c>
      <c r="K27" s="374">
        <f>SUBTOTAL(9,L98,L101,L107,L113,L120,L125,L128,L131,L192)</f>
        <v>40935900</v>
      </c>
      <c r="L27" s="637"/>
      <c r="N27" s="637"/>
      <c r="O27" s="637"/>
      <c r="P27" s="637"/>
      <c r="Q27" s="633"/>
      <c r="R27" s="633"/>
      <c r="S27" s="633"/>
      <c r="T27" s="637"/>
    </row>
    <row r="28" spans="1:20" s="638" customFormat="1" hidden="1" outlineLevel="1">
      <c r="A28" s="633"/>
      <c r="B28" s="633"/>
      <c r="C28" s="633"/>
      <c r="D28" s="316"/>
      <c r="E28" s="683" t="s">
        <v>8</v>
      </c>
      <c r="F28" s="284">
        <f>SUM(F29:F33)</f>
        <v>26</v>
      </c>
      <c r="G28" s="284">
        <f t="shared" ref="G28" si="15">SUM(G29:G33)</f>
        <v>168285500</v>
      </c>
      <c r="H28" s="679">
        <f>G29/$G$16</f>
        <v>9.5836735368979561E-2</v>
      </c>
      <c r="I28" s="284">
        <f>SUM(I29:I33)</f>
        <v>47046000</v>
      </c>
      <c r="J28" s="284">
        <f>SUM(J29:J33)</f>
        <v>0</v>
      </c>
      <c r="K28" s="284">
        <f>SUM(K29:K33)</f>
        <v>215331500</v>
      </c>
      <c r="L28" s="637"/>
      <c r="N28" s="637"/>
      <c r="O28" s="637"/>
      <c r="P28" s="637"/>
      <c r="Q28" s="633"/>
      <c r="R28" s="633"/>
      <c r="S28" s="633"/>
      <c r="T28" s="637"/>
    </row>
    <row r="29" spans="1:20" s="638" customFormat="1" hidden="1" outlineLevel="1">
      <c r="A29" s="633"/>
      <c r="B29" s="633"/>
      <c r="C29" s="633"/>
      <c r="D29" s="316"/>
      <c r="E29" s="680" t="s">
        <v>145</v>
      </c>
      <c r="F29" s="374">
        <f>SUBTOTAL(9,H84,H100,H108,H114,H121,H126)</f>
        <v>8</v>
      </c>
      <c r="G29" s="374">
        <f>SUBTOTAL(9,I84,I100,I108,I114,I121,I126)</f>
        <v>49598700</v>
      </c>
      <c r="I29" s="374">
        <f>SUBTOTAL(9,J84,J100,J108,J114,J121,J126)</f>
        <v>0</v>
      </c>
      <c r="J29" s="374">
        <f>SUBTOTAL(9,K84,K100,K108,K114,K121,K126)</f>
        <v>0</v>
      </c>
      <c r="K29" s="374">
        <f>SUBTOTAL(9,L84,L100,L108,L114,L121,L126)</f>
        <v>49598700</v>
      </c>
      <c r="L29" s="637"/>
      <c r="N29" s="637"/>
      <c r="O29" s="637"/>
      <c r="P29" s="637"/>
      <c r="Q29" s="633"/>
      <c r="R29" s="633"/>
      <c r="S29" s="633"/>
      <c r="T29" s="637"/>
    </row>
    <row r="30" spans="1:20" s="638" customFormat="1" hidden="1" outlineLevel="1">
      <c r="A30" s="633"/>
      <c r="B30" s="633"/>
      <c r="C30" s="633"/>
      <c r="D30" s="316"/>
      <c r="E30" s="680" t="s">
        <v>572</v>
      </c>
      <c r="F30" s="374">
        <f>SUBTOTAL(9,H91,H99,H109,H117)</f>
        <v>4</v>
      </c>
      <c r="G30" s="374">
        <f>SUBTOTAL(9,I91,I99,I109,I117)</f>
        <v>25985300</v>
      </c>
      <c r="I30" s="374">
        <f>SUBTOTAL(9,J91,J99,J109,J117)</f>
        <v>0</v>
      </c>
      <c r="J30" s="374">
        <f>SUBTOTAL(9,K91,K99,K109,K117)</f>
        <v>0</v>
      </c>
      <c r="K30" s="374">
        <f>SUBTOTAL(9,L91,L99,L109,L117)</f>
        <v>25985300</v>
      </c>
      <c r="L30" s="637"/>
      <c r="N30" s="637"/>
      <c r="O30" s="637"/>
      <c r="P30" s="637"/>
      <c r="Q30" s="633"/>
      <c r="R30" s="633"/>
      <c r="S30" s="633"/>
      <c r="T30" s="637"/>
    </row>
    <row r="31" spans="1:20" s="638" customFormat="1" hidden="1" outlineLevel="1">
      <c r="A31" s="633"/>
      <c r="B31" s="633"/>
      <c r="C31" s="633"/>
      <c r="D31" s="316"/>
      <c r="E31" s="680" t="s">
        <v>88</v>
      </c>
      <c r="F31" s="374">
        <f>SUBTOTAL(9,H78,H144,H96)</f>
        <v>3</v>
      </c>
      <c r="G31" s="374">
        <f>SUBTOTAL(9,I78,I144,I96)</f>
        <v>10484500</v>
      </c>
      <c r="I31" s="374">
        <f>SUBTOTAL(9,J78,J144,J96)</f>
        <v>0</v>
      </c>
      <c r="J31" s="374">
        <f>SUBTOTAL(9,K78,K144,K96)</f>
        <v>0</v>
      </c>
      <c r="K31" s="374">
        <f>SUBTOTAL(9,L78,L144,L96)</f>
        <v>10484500</v>
      </c>
      <c r="L31" s="637"/>
      <c r="N31" s="637"/>
      <c r="O31" s="637"/>
      <c r="P31" s="637"/>
      <c r="Q31" s="633"/>
      <c r="R31" s="633"/>
      <c r="S31" s="633"/>
      <c r="T31" s="637"/>
    </row>
    <row r="32" spans="1:20" s="638" customFormat="1" hidden="1" outlineLevel="1">
      <c r="A32" s="633"/>
      <c r="B32" s="633"/>
      <c r="C32" s="633"/>
      <c r="D32" s="316"/>
      <c r="E32" s="680" t="s">
        <v>785</v>
      </c>
      <c r="F32" s="374">
        <f>SUBTOTAL(9,H93,H104,H111,H118,H123,H127,H130,H191,H198)</f>
        <v>9</v>
      </c>
      <c r="G32" s="374">
        <f>SUBTOTAL(9,I93,I104,I111,I118,I123,I127,I130,I191,I198)</f>
        <v>65846240</v>
      </c>
      <c r="I32" s="374">
        <f>SUBTOTAL(9,J93,J104,J111,J118,J123,J127,J130,J191,J198)</f>
        <v>24849760</v>
      </c>
      <c r="J32" s="374">
        <f>SUBTOTAL(9,K93,K104,K111,K118,K123,K127,K130,K191,K198)</f>
        <v>0</v>
      </c>
      <c r="K32" s="374">
        <f>SUBTOTAL(9,L93,L104,L111,L118,L123,L127,L130,L191,L198)</f>
        <v>90696000</v>
      </c>
      <c r="L32" s="637"/>
      <c r="N32" s="637"/>
      <c r="O32" s="637"/>
      <c r="P32" s="637"/>
      <c r="Q32" s="633"/>
      <c r="R32" s="633"/>
      <c r="S32" s="633"/>
      <c r="T32" s="637"/>
    </row>
    <row r="33" spans="1:20" s="638" customFormat="1" hidden="1" outlineLevel="1">
      <c r="A33" s="633"/>
      <c r="B33" s="633"/>
      <c r="C33" s="633"/>
      <c r="D33" s="316"/>
      <c r="E33" s="680" t="s">
        <v>784</v>
      </c>
      <c r="F33" s="374">
        <f>SUBTOTAL(9,H90,H103)</f>
        <v>2</v>
      </c>
      <c r="G33" s="374">
        <f>SUBTOTAL(9,I90,I103)</f>
        <v>16370760</v>
      </c>
      <c r="I33" s="374">
        <f>SUBTOTAL(9,J90,J103)</f>
        <v>22196240</v>
      </c>
      <c r="J33" s="374">
        <f>SUBTOTAL(9,K90,K103)</f>
        <v>0</v>
      </c>
      <c r="K33" s="374">
        <f>SUBTOTAL(9,L90,L103)</f>
        <v>38567000</v>
      </c>
      <c r="L33" s="637"/>
      <c r="N33" s="637"/>
      <c r="O33" s="637"/>
      <c r="P33" s="637"/>
      <c r="Q33" s="633"/>
      <c r="R33" s="633"/>
      <c r="S33" s="633"/>
      <c r="T33" s="637"/>
    </row>
    <row r="34" spans="1:20" s="638" customFormat="1" hidden="1" outlineLevel="1">
      <c r="A34" s="633"/>
      <c r="B34" s="633"/>
      <c r="C34" s="633"/>
      <c r="D34" s="316"/>
      <c r="E34" s="681" t="s">
        <v>37</v>
      </c>
      <c r="F34" s="284">
        <f>SUM(F35)</f>
        <v>1</v>
      </c>
      <c r="G34" s="284">
        <f t="shared" ref="G34" si="16">SUM(G35)</f>
        <v>2669600</v>
      </c>
      <c r="H34" s="679">
        <f>G35/$G$16</f>
        <v>5.1583156159542053E-3</v>
      </c>
      <c r="I34" s="284">
        <f>SUM(I35)</f>
        <v>10678000</v>
      </c>
      <c r="J34" s="284">
        <f>SUM(J35)</f>
        <v>0</v>
      </c>
      <c r="K34" s="284">
        <f>SUM(K35)</f>
        <v>13347600</v>
      </c>
      <c r="L34" s="637"/>
      <c r="N34" s="637"/>
      <c r="O34" s="637"/>
      <c r="P34" s="637"/>
      <c r="Q34" s="633"/>
      <c r="R34" s="633"/>
      <c r="S34" s="633"/>
      <c r="T34" s="637"/>
    </row>
    <row r="35" spans="1:20" s="638" customFormat="1" hidden="1" outlineLevel="1">
      <c r="A35" s="633"/>
      <c r="B35" s="633"/>
      <c r="C35" s="633"/>
      <c r="D35" s="316"/>
      <c r="E35" s="680" t="s">
        <v>773</v>
      </c>
      <c r="F35" s="374">
        <f>SUBTOTAL(9,H86)</f>
        <v>1</v>
      </c>
      <c r="G35" s="374">
        <f>SUBTOTAL(9,I86)</f>
        <v>2669600</v>
      </c>
      <c r="I35" s="374">
        <f>SUBTOTAL(9,J86)</f>
        <v>10678000</v>
      </c>
      <c r="J35" s="374">
        <f>SUBTOTAL(9,K86)</f>
        <v>0</v>
      </c>
      <c r="K35" s="374">
        <f>SUBTOTAL(9,L86)</f>
        <v>13347600</v>
      </c>
      <c r="L35" s="637"/>
      <c r="N35" s="637"/>
      <c r="O35" s="637"/>
      <c r="P35" s="637"/>
      <c r="Q35" s="633"/>
      <c r="R35" s="633"/>
      <c r="S35" s="633"/>
      <c r="T35" s="637"/>
    </row>
    <row r="36" spans="1:20" s="638" customFormat="1" hidden="1" outlineLevel="1">
      <c r="A36" s="633"/>
      <c r="B36" s="633"/>
      <c r="C36" s="633"/>
      <c r="D36" s="316"/>
      <c r="E36" s="317"/>
      <c r="F36" s="374"/>
      <c r="G36" s="374"/>
      <c r="H36" s="374"/>
      <c r="I36" s="374"/>
      <c r="J36" s="374"/>
      <c r="K36" s="374"/>
      <c r="L36" s="637"/>
      <c r="N36" s="637"/>
      <c r="O36" s="637"/>
      <c r="P36" s="637"/>
      <c r="Q36" s="633"/>
      <c r="R36" s="633"/>
      <c r="S36" s="633"/>
      <c r="T36" s="637"/>
    </row>
    <row r="37" spans="1:20" s="638" customFormat="1" hidden="1" outlineLevel="1">
      <c r="A37" s="633"/>
      <c r="B37" s="633"/>
      <c r="C37" s="633"/>
      <c r="D37" s="316"/>
      <c r="E37" s="681" t="s">
        <v>12</v>
      </c>
      <c r="F37" s="284">
        <f>SUM(F38)</f>
        <v>153</v>
      </c>
      <c r="G37" s="284">
        <f t="shared" ref="G37" si="17">SUM(G38)</f>
        <v>97039420</v>
      </c>
      <c r="H37" s="679">
        <f>G38/$G$16</f>
        <v>0.1875037292287754</v>
      </c>
      <c r="I37" s="284">
        <f>SUM(I38)</f>
        <v>0</v>
      </c>
      <c r="J37" s="284">
        <f>SUM(J38)</f>
        <v>0</v>
      </c>
      <c r="K37" s="284">
        <f>SUM(K38)</f>
        <v>97039420</v>
      </c>
      <c r="L37" s="637"/>
      <c r="N37" s="637"/>
      <c r="O37" s="637"/>
      <c r="P37" s="637"/>
      <c r="Q37" s="633"/>
      <c r="R37" s="633"/>
      <c r="S37" s="633"/>
      <c r="T37" s="637"/>
    </row>
    <row r="38" spans="1:20" s="638" customFormat="1" hidden="1" outlineLevel="1">
      <c r="A38" s="633"/>
      <c r="B38" s="633"/>
      <c r="C38" s="633"/>
      <c r="D38" s="316"/>
      <c r="E38" s="317" t="s">
        <v>844</v>
      </c>
      <c r="F38" s="374">
        <f>SUBTOTAL(9,H291,H290,H289,H288,H287,H286,H285,H284,H283,H282,H281,H280,H279,H278,H277,H276,H275,H274,H273,H272,H271,H270,H269,H268,H267,H266,H265,H264,H263,H262,H261,H260,H259,H258,H257,H256,H255,H254,H253,H252,H251,H250,H249,H248,H247,H246,H245,H244,H243,H242,H241,H240,H239,H238,H237,H236,H235,H234,H233,H232,H230,H229,H228,H227,H226,H225,H224,H223,H222,H221,H220,H219,H218,H217,H216,H215,H214,H213,H212,H211,H210,H209,H208,H207,H206,H205,H204,H203,H202,H201,H200,H199,H197,H196,H195,H194,H193,H190,H189,H188,H187,H186,H185,H184,H183,H182,H181,H180,H179,H178,H177,H176,H175,H174,H173,H172,H171,H170,H169,H168,H167,H166,H165,H164,H163,H162,H161,H160,H102,H159,H158,H157,H92,H138,H137,H292,H156,H155,H154,H153,H152,H151,H150,H149,H148,H147,H146,H145,H142,H141,H140,H139)</f>
        <v>153</v>
      </c>
      <c r="G38" s="374">
        <f>SUBTOTAL(9,I291,I290,I289,I288,I287,I286,I285,I284,I283,I282,I281,I280,I279,I278,I277,I276,I275,I274,I273,I272,I271,I270,I269,I268,I267,I266,I265,I264,I263,I262,I261,I260,I259,I258,I257,I256,I255,I254,I253,I252,I251,I250,I249,I248,I247,I246,I245,I244,I243,I242,I241,I240,I239,I238,I237,I236,I235,I234,I233,I232,I230,I229,I228,I227,I226,I225,I224,I223,I222,I221,I220,I219,I218,I217,I216,I215,I214,I213,I212,I211,I210,I209,I208,I207,I206,I205,I204,I203,I202,I201,I200,I199,I197,I196,I195,I194,I193,I190,I189,I188,I187,I186,I185,I184,I183,I182,I181,I180,I179,I178,I177,I176,I175,I174,I173,I172,I171,I170,I169,I168,I167,I166,I165,I164,I163,I162,I161,I160,I102,I159,I158,I157,I92,I138,I137,I292,I156,I155,I154,I153,I152,I151,I150,I149,I148,I147,I146,I145,I142,I141,I140,I139)</f>
        <v>97039420</v>
      </c>
      <c r="I38" s="374">
        <f>SUBTOTAL(9,J291,J290,J289,J288,J287,J286,J285,J284,J283,J282,J281,J280,J279,J278,J277,J276,J275,J274,J273,J272,J271,J270,J269,J268,J267,J266,J265,J264,J263,J262,J261,J260,J259,J258,J257,J256,J255,J254,J253,J252,J251,J250,J249,J248,J247,J246,J245,J244,J243,J242,J241,J240,J239,J238,J237,J236,J235,J234,J233,J232,J230,J229,J228,J227,J226,J225,J224,J223,J222,J221,J220,J219,J218,J217,J216,J215,J214,J213,J212,J211,J210,J209,J208,J207,J206,J205,J204,J203,J202,J201,J200,J199,J197,J196,J195,J194,J193,J190,J189,J188,J187,J186,J185,J184,J183,J182,J181,J180,J179,J178,J177,J176,J175,J174,J173,J172,J171,J170,J169,J168,J167,J166,J165,J164,J163,J162,J161,J160,J102,J159,J158,J157,J92,J138,J137,J292,J156,J155,J154,J153,J152,J151,J150,J149,J148,J147,J146,J145,J142,J141,J140,J139)</f>
        <v>0</v>
      </c>
      <c r="J38" s="374">
        <f>SUBTOTAL(9,K291,K290,K289,K288,K287,K286,K285,K284,K283,K282,K281,K280,K279,K278,K277,K276,K275,K274,K273,K272,K271,K270,K269,K268,K267,K266,K265,K264,K263,K262,K261,K260,K259,K258,K257,K256,K255,K254,K253,K252,K251,K250,K249,K248,K247,K246,K245,K244,K243,K242,K241,K240,K239,K238,K237,K236,K235,K234,K233,K232,K230,K229,K228,K227,K226,K225,K224,K223,K222,K221,K220,K219,K218,K217,K216,K215,K214,K213,K212,K211,K210,K209,K208,K207,K206,K205,K204,K203,K202,K201,K200,K199,K197,K196,K195,K194,K193,K190,K189,K188,K187,K186,K185,K184,K183,K182,K181,K180,K179,K178,K177,K176,K175,K174,K173,K172,K171,K170,K169,K168,K167,K166,K165,K164,K163,K162,K161,K160,K102,K159,K158,K157,K92,K138,K137,K292,K156,K155,K154,K153,K152,K151,K150,K149,K148,K147,K146,K145,K142,K141,K140,K139)</f>
        <v>0</v>
      </c>
      <c r="K38" s="374">
        <f>SUBTOTAL(9,L291,L290,L289,L288,L287,L286,L285,L284,L283,L282,L281,L280,L279,L278,L277,L276,L275,L274,L273,L272,L271,L270,L269,L268,L267,L266,L265,L264,L263,L262,L261,L260,L259,L258,L257,L256,L255,L254,L253,L252,L251,L250,L249,L248,L247,L246,L245,L244,L243,L242,L241,L240,L239,L238,L237,L236,L235,L234,L233,L232,L230,L229,L228,L227,L226,L225,L224,L223,L222,L221,L220,L219,L218,L217,L216,L215,L214,L213,L212,L211,L210,L209,L208,L207,L206,L205,L204,L203,L202,L201,L200,L199,L197,L196,L195,L194,L193,L190,L189,L188,L187,L186,L185,L184,L183,L182,L181,L180,L179,L178,L177,L176,L175,L174,L173,L172,L171,L170,L169,L168,L167,L166,L165,L164,L163,L162,L161,L160,L102,L159,L158,L157,L92,L138,L137,L292,L156,L155,L154,L153,L152,L151,L150,L149,L148,L147,L146,L145,L142,L141,L140,L139)</f>
        <v>97039420</v>
      </c>
      <c r="L38" s="637"/>
      <c r="N38" s="637"/>
      <c r="O38" s="637"/>
      <c r="P38" s="637"/>
      <c r="Q38" s="633"/>
      <c r="R38" s="633"/>
      <c r="S38" s="633"/>
      <c r="T38" s="637"/>
    </row>
    <row r="39" spans="1:20" s="638" customFormat="1" hidden="1" outlineLevel="1">
      <c r="A39" s="633"/>
      <c r="B39" s="633"/>
      <c r="C39" s="633"/>
      <c r="D39" s="316"/>
      <c r="E39" s="317" t="s">
        <v>79</v>
      </c>
      <c r="F39" s="284">
        <f>SUM(F40:F41)</f>
        <v>19</v>
      </c>
      <c r="G39" s="284">
        <f>SUM(G40:G41)</f>
        <v>18421200</v>
      </c>
      <c r="H39" s="679">
        <f>G40/$G$16</f>
        <v>5.4578132637190021E-3</v>
      </c>
      <c r="I39" s="284">
        <f t="shared" ref="I39:K39" si="18">SUM(I40:I41)</f>
        <v>10950300</v>
      </c>
      <c r="J39" s="284">
        <f t="shared" si="18"/>
        <v>0</v>
      </c>
      <c r="K39" s="284">
        <f t="shared" si="18"/>
        <v>13687900</v>
      </c>
      <c r="L39" s="637"/>
      <c r="N39" s="637"/>
      <c r="O39" s="637"/>
      <c r="P39" s="637"/>
      <c r="Q39" s="633"/>
      <c r="R39" s="633"/>
      <c r="S39" s="633"/>
      <c r="T39" s="637"/>
    </row>
    <row r="40" spans="1:20" s="638" customFormat="1" hidden="1" outlineLevel="1">
      <c r="A40" s="633"/>
      <c r="B40" s="633"/>
      <c r="C40" s="633"/>
      <c r="D40" s="316"/>
      <c r="E40" s="317" t="s">
        <v>754</v>
      </c>
      <c r="F40" s="284">
        <f>1+1</f>
        <v>2</v>
      </c>
      <c r="G40" s="284">
        <f>SUBTOTAL(9,I77,I144)</f>
        <v>2824600</v>
      </c>
      <c r="I40" s="374">
        <f>SUBTOTAL(9,J77)</f>
        <v>10950300</v>
      </c>
      <c r="J40" s="374">
        <f>SUBTOTAL(9,K77)</f>
        <v>0</v>
      </c>
      <c r="K40" s="374">
        <f>SUBTOTAL(9,L77)</f>
        <v>13687900</v>
      </c>
      <c r="L40" s="637"/>
      <c r="N40" s="637"/>
      <c r="O40" s="637"/>
      <c r="P40" s="637"/>
      <c r="Q40" s="633"/>
      <c r="R40" s="633"/>
      <c r="S40" s="633"/>
      <c r="T40" s="637"/>
    </row>
    <row r="41" spans="1:20" s="638" customFormat="1" hidden="1" outlineLevel="1">
      <c r="A41" s="633"/>
      <c r="B41" s="633"/>
      <c r="C41" s="633"/>
      <c r="D41" s="316"/>
      <c r="E41" s="317" t="s">
        <v>786</v>
      </c>
      <c r="F41" s="284">
        <f>SUM(F42,F43,F44,F45,F46,F47,F48,F49,F50,F51,F52)</f>
        <v>17</v>
      </c>
      <c r="G41" s="284">
        <f>SUM(G42,G43,G44,G45,G46,G47,G48,G49,G50,G51,G52)</f>
        <v>15596600</v>
      </c>
      <c r="H41" s="284">
        <f>SUM(H47,H46,H45,H44,H43,H42:H48:H52)</f>
        <v>0</v>
      </c>
      <c r="I41" s="284">
        <f>SUM(I47,I46,I45,I44,I43,I42:I48:I52)</f>
        <v>0</v>
      </c>
      <c r="J41" s="284"/>
      <c r="K41" s="284"/>
      <c r="L41" s="637"/>
      <c r="N41" s="637"/>
      <c r="O41" s="637"/>
      <c r="P41" s="637"/>
      <c r="Q41" s="633"/>
      <c r="R41" s="633"/>
      <c r="S41" s="633"/>
      <c r="T41" s="637"/>
    </row>
    <row r="42" spans="1:20" s="638" customFormat="1" hidden="1" outlineLevel="1">
      <c r="A42" s="633"/>
      <c r="B42" s="633"/>
      <c r="C42" s="633"/>
      <c r="D42" s="316"/>
      <c r="E42" s="680" t="s">
        <v>689</v>
      </c>
      <c r="F42" s="374">
        <f>SUBTOTAL(9,H129,H134,H135)</f>
        <v>3</v>
      </c>
      <c r="G42" s="374">
        <f>SUBTOTAL(9,I129,I134,I135)</f>
        <v>3416300</v>
      </c>
      <c r="I42" s="374">
        <f>SUBTOTAL(9,J129,J134,J135)</f>
        <v>0</v>
      </c>
      <c r="J42" s="374">
        <f>SUBTOTAL(9,K129,K134,K135)</f>
        <v>0</v>
      </c>
      <c r="K42" s="374">
        <f>SUBTOTAL(9,L129,L134,L135)</f>
        <v>3416300</v>
      </c>
      <c r="L42" s="637"/>
      <c r="N42" s="637"/>
      <c r="O42" s="637"/>
      <c r="P42" s="637"/>
      <c r="Q42" s="633"/>
      <c r="R42" s="633"/>
      <c r="S42" s="633"/>
      <c r="T42" s="637"/>
    </row>
    <row r="43" spans="1:20" s="638" customFormat="1" hidden="1" outlineLevel="1">
      <c r="A43" s="633"/>
      <c r="B43" s="633"/>
      <c r="C43" s="633"/>
      <c r="D43" s="316"/>
      <c r="E43" s="680" t="s">
        <v>762</v>
      </c>
      <c r="F43" s="374">
        <f>SUBTOTAL(9,H116)</f>
        <v>2</v>
      </c>
      <c r="G43" s="374">
        <f>SUBTOTAL(9,I116)</f>
        <v>400000</v>
      </c>
      <c r="I43" s="374">
        <f>SUBTOTAL(9,J116)</f>
        <v>0</v>
      </c>
      <c r="J43" s="374">
        <f>SUBTOTAL(9,K116)</f>
        <v>0</v>
      </c>
      <c r="K43" s="374">
        <f>SUBTOTAL(9,L116)</f>
        <v>400000</v>
      </c>
      <c r="L43" s="637"/>
      <c r="N43" s="637"/>
      <c r="O43" s="637"/>
      <c r="P43" s="637"/>
      <c r="Q43" s="633"/>
      <c r="R43" s="633"/>
      <c r="S43" s="633"/>
      <c r="T43" s="637"/>
    </row>
    <row r="44" spans="1:20" s="638" customFormat="1" hidden="1" outlineLevel="1">
      <c r="A44" s="633"/>
      <c r="B44" s="633"/>
      <c r="C44" s="633"/>
      <c r="D44" s="316"/>
      <c r="E44" s="680" t="s">
        <v>805</v>
      </c>
      <c r="F44" s="374">
        <f>SUBTOTAL(9,H83)</f>
        <v>1</v>
      </c>
      <c r="G44" s="374">
        <f>SUBTOTAL(9,I83)</f>
        <v>1099700</v>
      </c>
      <c r="I44" s="374">
        <f>SUBTOTAL(9,J83)</f>
        <v>0</v>
      </c>
      <c r="J44" s="374">
        <f>SUBTOTAL(9,K83)</f>
        <v>0</v>
      </c>
      <c r="K44" s="374">
        <f>SUBTOTAL(9,L83)</f>
        <v>1099700</v>
      </c>
      <c r="L44" s="637"/>
      <c r="N44" s="637"/>
      <c r="O44" s="637"/>
      <c r="P44" s="637"/>
      <c r="Q44" s="633"/>
      <c r="R44" s="633"/>
      <c r="S44" s="633"/>
      <c r="T44" s="637"/>
    </row>
    <row r="45" spans="1:20" s="638" customFormat="1" hidden="1" outlineLevel="1">
      <c r="A45" s="633"/>
      <c r="B45" s="633"/>
      <c r="C45" s="633"/>
      <c r="D45" s="316"/>
      <c r="E45" s="680" t="s">
        <v>392</v>
      </c>
      <c r="F45" s="374">
        <f>SUBTOTAL(9,H122,H133)</f>
        <v>2</v>
      </c>
      <c r="G45" s="374">
        <f>SUBTOTAL(9,I122,I133)</f>
        <v>719000</v>
      </c>
      <c r="I45" s="374">
        <f>SUBTOTAL(9,J122,J133)</f>
        <v>0</v>
      </c>
      <c r="J45" s="374">
        <f>SUBTOTAL(9,K122,K133)</f>
        <v>0</v>
      </c>
      <c r="K45" s="374">
        <f>SUBTOTAL(9,L122,L133)</f>
        <v>719000</v>
      </c>
      <c r="L45" s="637"/>
      <c r="N45" s="637"/>
      <c r="O45" s="637"/>
      <c r="P45" s="637"/>
      <c r="Q45" s="633"/>
      <c r="R45" s="633"/>
      <c r="S45" s="633"/>
      <c r="T45" s="637"/>
    </row>
    <row r="46" spans="1:20" s="638" customFormat="1" hidden="1" outlineLevel="1">
      <c r="A46" s="633"/>
      <c r="B46" s="633"/>
      <c r="C46" s="633"/>
      <c r="D46" s="316"/>
      <c r="E46" s="680" t="s">
        <v>431</v>
      </c>
      <c r="F46" s="374">
        <f>SUBTOTAL(9,H80,H85)</f>
        <v>2</v>
      </c>
      <c r="G46" s="374">
        <f>SUBTOTAL(9,I80,I85)</f>
        <v>1365000</v>
      </c>
      <c r="I46" s="374">
        <f>SUBTOTAL(9,J80,J85)</f>
        <v>0</v>
      </c>
      <c r="J46" s="374">
        <f>SUBTOTAL(9,K80,K85)</f>
        <v>0</v>
      </c>
      <c r="K46" s="374">
        <f>SUBTOTAL(9,L80,L85)</f>
        <v>1365000</v>
      </c>
      <c r="L46" s="637"/>
      <c r="N46" s="637"/>
      <c r="O46" s="637"/>
      <c r="P46" s="637"/>
      <c r="Q46" s="633"/>
      <c r="R46" s="633"/>
      <c r="S46" s="633"/>
      <c r="T46" s="637"/>
    </row>
    <row r="47" spans="1:20" s="638" customFormat="1" hidden="1" outlineLevel="1">
      <c r="A47" s="633"/>
      <c r="B47" s="633"/>
      <c r="C47" s="633"/>
      <c r="D47" s="316"/>
      <c r="E47" s="680" t="s">
        <v>483</v>
      </c>
      <c r="F47" s="374">
        <f>SUBTOTAL(9,H81,H87,H110)</f>
        <v>3</v>
      </c>
      <c r="G47" s="374">
        <f>SUBTOTAL(9,I81,I87,I110)</f>
        <v>3476100</v>
      </c>
      <c r="I47" s="374">
        <f>SUBTOTAL(9,J81,J87,J110)</f>
        <v>0</v>
      </c>
      <c r="J47" s="374">
        <f>SUBTOTAL(9,K81,K87,K110)</f>
        <v>0</v>
      </c>
      <c r="K47" s="374">
        <f>SUBTOTAL(9,L81,L87,L110)</f>
        <v>3476100</v>
      </c>
      <c r="L47" s="637"/>
      <c r="N47" s="637"/>
      <c r="O47" s="637"/>
      <c r="P47" s="637"/>
      <c r="Q47" s="633"/>
      <c r="R47" s="633"/>
      <c r="S47" s="633"/>
      <c r="T47" s="637"/>
    </row>
    <row r="48" spans="1:20" s="638" customFormat="1" hidden="1" outlineLevel="1">
      <c r="A48" s="633"/>
      <c r="B48" s="633"/>
      <c r="C48" s="633"/>
      <c r="D48" s="316"/>
      <c r="E48" s="680" t="s">
        <v>708</v>
      </c>
      <c r="F48" s="374">
        <v>0</v>
      </c>
      <c r="G48" s="374">
        <v>0</v>
      </c>
      <c r="I48" s="374"/>
      <c r="J48" s="374"/>
      <c r="K48" s="374"/>
      <c r="L48" s="637"/>
      <c r="N48" s="637"/>
      <c r="O48" s="637"/>
      <c r="P48" s="637"/>
      <c r="Q48" s="633"/>
      <c r="R48" s="633"/>
      <c r="S48" s="633"/>
      <c r="T48" s="637"/>
    </row>
    <row r="49" spans="1:20" s="638" customFormat="1" hidden="1" outlineLevel="1">
      <c r="A49" s="633"/>
      <c r="B49" s="633"/>
      <c r="C49" s="633"/>
      <c r="D49" s="316"/>
      <c r="E49" s="680" t="s">
        <v>886</v>
      </c>
      <c r="F49" s="374"/>
      <c r="G49" s="374"/>
      <c r="I49" s="374"/>
      <c r="J49" s="374"/>
      <c r="K49" s="374"/>
      <c r="L49" s="637"/>
      <c r="N49" s="637"/>
      <c r="O49" s="637"/>
      <c r="P49" s="637"/>
      <c r="Q49" s="633"/>
      <c r="R49" s="633"/>
      <c r="S49" s="633"/>
      <c r="T49" s="637"/>
    </row>
    <row r="50" spans="1:20" s="638" customFormat="1" hidden="1" outlineLevel="1">
      <c r="A50" s="633"/>
      <c r="B50" s="633"/>
      <c r="C50" s="633"/>
      <c r="D50" s="316"/>
      <c r="E50" s="680" t="s">
        <v>887</v>
      </c>
      <c r="F50" s="374"/>
      <c r="G50" s="374"/>
      <c r="I50" s="374"/>
      <c r="J50" s="374"/>
      <c r="K50" s="374"/>
      <c r="L50" s="637"/>
      <c r="N50" s="637"/>
      <c r="O50" s="637"/>
      <c r="P50" s="637"/>
      <c r="Q50" s="633"/>
      <c r="R50" s="633"/>
      <c r="S50" s="633"/>
      <c r="T50" s="637"/>
    </row>
    <row r="51" spans="1:20" s="638" customFormat="1" hidden="1" outlineLevel="1">
      <c r="A51" s="633"/>
      <c r="B51" s="633"/>
      <c r="C51" s="633"/>
      <c r="D51" s="316"/>
      <c r="E51" s="680" t="s">
        <v>888</v>
      </c>
      <c r="F51" s="374">
        <f>SUBTOTAL(9,H132,H231,H88,H136)</f>
        <v>4</v>
      </c>
      <c r="G51" s="374">
        <f>SUBTOTAL(9,I132,I231,I88,I136)</f>
        <v>5120500</v>
      </c>
      <c r="H51" s="374">
        <f>SUBTOTAL(9,J132,J231,J88,J136)</f>
        <v>0</v>
      </c>
      <c r="I51" s="374">
        <f>SUBTOTAL(9,K132,K231,K88,K136)</f>
        <v>0</v>
      </c>
      <c r="J51" s="374">
        <f>SUBTOTAL(9,L132,L231,L88,L136)</f>
        <v>5448500</v>
      </c>
      <c r="K51" s="374"/>
      <c r="L51" s="637"/>
      <c r="N51" s="637"/>
      <c r="O51" s="637"/>
      <c r="P51" s="637"/>
      <c r="Q51" s="633"/>
      <c r="R51" s="633"/>
      <c r="S51" s="633"/>
      <c r="T51" s="637"/>
    </row>
    <row r="52" spans="1:20" s="638" customFormat="1" hidden="1" outlineLevel="1">
      <c r="A52" s="633"/>
      <c r="B52" s="633"/>
      <c r="C52" s="633"/>
      <c r="D52" s="316"/>
      <c r="E52" s="680" t="s">
        <v>889</v>
      </c>
      <c r="F52" s="374"/>
      <c r="G52" s="374"/>
      <c r="I52" s="374"/>
      <c r="J52" s="374"/>
      <c r="K52" s="636"/>
      <c r="L52" s="637"/>
      <c r="N52" s="637"/>
      <c r="O52" s="637"/>
      <c r="P52" s="637"/>
      <c r="Q52" s="633"/>
      <c r="R52" s="633"/>
      <c r="S52" s="633"/>
      <c r="T52" s="637"/>
    </row>
    <row r="53" spans="1:20" s="638" customFormat="1" hidden="1" outlineLevel="1">
      <c r="A53" s="633"/>
      <c r="B53" s="633"/>
      <c r="C53" s="633"/>
      <c r="D53" s="316"/>
      <c r="E53" s="680"/>
      <c r="F53" s="374"/>
      <c r="G53" s="374"/>
      <c r="I53" s="374"/>
      <c r="J53" s="374"/>
      <c r="K53" s="636"/>
      <c r="L53" s="637"/>
      <c r="N53" s="637"/>
      <c r="O53" s="637"/>
      <c r="P53" s="637"/>
      <c r="Q53" s="633"/>
      <c r="R53" s="633"/>
      <c r="S53" s="633"/>
      <c r="T53" s="637"/>
    </row>
    <row r="54" spans="1:20" s="638" customFormat="1" hidden="1" outlineLevel="1">
      <c r="A54" s="633"/>
      <c r="B54" s="633"/>
      <c r="C54" s="633"/>
      <c r="D54" s="316"/>
      <c r="E54" s="680"/>
      <c r="F54" s="374"/>
      <c r="G54" s="374"/>
      <c r="I54" s="374"/>
      <c r="J54" s="374"/>
      <c r="K54" s="636"/>
      <c r="L54" s="637"/>
      <c r="N54" s="637"/>
      <c r="O54" s="637"/>
      <c r="P54" s="637"/>
      <c r="Q54" s="633"/>
      <c r="R54" s="633"/>
      <c r="S54" s="633"/>
      <c r="T54" s="637"/>
    </row>
    <row r="55" spans="1:20" s="638" customFormat="1" hidden="1" outlineLevel="1">
      <c r="A55" s="633"/>
      <c r="B55" s="633"/>
      <c r="C55" s="633"/>
      <c r="D55" s="316"/>
      <c r="E55" s="680"/>
      <c r="F55" s="374"/>
      <c r="G55" s="374"/>
      <c r="I55" s="374"/>
      <c r="J55" s="374"/>
      <c r="K55" s="636"/>
      <c r="L55" s="637"/>
      <c r="N55" s="637"/>
      <c r="O55" s="637"/>
      <c r="P55" s="637"/>
      <c r="Q55" s="633"/>
      <c r="R55" s="633"/>
      <c r="S55" s="633"/>
      <c r="T55" s="637"/>
    </row>
    <row r="56" spans="1:20" s="638" customFormat="1" hidden="1" outlineLevel="1">
      <c r="A56" s="633"/>
      <c r="B56" s="633"/>
      <c r="C56" s="633"/>
      <c r="D56" s="316"/>
      <c r="E56" s="680"/>
      <c r="F56" s="374"/>
      <c r="G56" s="374"/>
      <c r="I56" s="374"/>
      <c r="J56" s="374"/>
      <c r="K56" s="636"/>
      <c r="L56" s="637"/>
      <c r="N56" s="637"/>
      <c r="O56" s="637"/>
      <c r="P56" s="637"/>
      <c r="Q56" s="633"/>
      <c r="R56" s="633"/>
      <c r="S56" s="633"/>
      <c r="T56" s="637"/>
    </row>
    <row r="57" spans="1:20" s="638" customFormat="1" hidden="1" outlineLevel="1">
      <c r="A57" s="633"/>
      <c r="B57" s="633"/>
      <c r="C57" s="633"/>
      <c r="D57" s="316"/>
      <c r="E57" s="680"/>
      <c r="F57" s="374"/>
      <c r="G57" s="374"/>
      <c r="I57" s="374"/>
      <c r="J57" s="374"/>
      <c r="K57" s="636"/>
      <c r="L57" s="637"/>
      <c r="N57" s="637"/>
      <c r="O57" s="637"/>
      <c r="P57" s="637"/>
      <c r="Q57" s="633"/>
      <c r="R57" s="633"/>
      <c r="S57" s="633"/>
      <c r="T57" s="637"/>
    </row>
    <row r="58" spans="1:20" s="638" customFormat="1" hidden="1" outlineLevel="1">
      <c r="A58" s="633"/>
      <c r="B58" s="633"/>
      <c r="C58" s="633"/>
      <c r="D58" s="316"/>
      <c r="E58" s="680"/>
      <c r="F58" s="374"/>
      <c r="G58" s="374"/>
      <c r="I58" s="374"/>
      <c r="J58" s="374"/>
      <c r="K58" s="636"/>
      <c r="L58" s="637"/>
      <c r="N58" s="637"/>
      <c r="O58" s="637"/>
      <c r="P58" s="637"/>
      <c r="Q58" s="633"/>
      <c r="R58" s="633"/>
      <c r="S58" s="633"/>
      <c r="T58" s="637"/>
    </row>
    <row r="59" spans="1:20" s="638" customFormat="1" hidden="1" outlineLevel="1">
      <c r="A59" s="633"/>
      <c r="B59" s="633"/>
      <c r="C59" s="633"/>
      <c r="D59" s="316"/>
      <c r="E59" s="680"/>
      <c r="F59" s="374"/>
      <c r="G59" s="374"/>
      <c r="I59" s="374"/>
      <c r="J59" s="374"/>
      <c r="K59" s="636"/>
      <c r="L59" s="637"/>
      <c r="N59" s="637"/>
      <c r="O59" s="637"/>
      <c r="P59" s="637"/>
      <c r="Q59" s="633"/>
      <c r="R59" s="633"/>
      <c r="S59" s="633"/>
      <c r="T59" s="637"/>
    </row>
    <row r="60" spans="1:20" s="638" customFormat="1" hidden="1" outlineLevel="1">
      <c r="A60" s="633"/>
      <c r="B60" s="633"/>
      <c r="C60" s="633"/>
      <c r="D60" s="316"/>
      <c r="E60" s="680"/>
      <c r="F60" s="374"/>
      <c r="G60" s="374"/>
      <c r="I60" s="374"/>
      <c r="J60" s="374"/>
      <c r="K60" s="636"/>
      <c r="L60" s="637"/>
      <c r="N60" s="637"/>
      <c r="O60" s="637"/>
      <c r="P60" s="637"/>
      <c r="Q60" s="633"/>
      <c r="R60" s="633"/>
      <c r="S60" s="633"/>
      <c r="T60" s="637"/>
    </row>
    <row r="61" spans="1:20" s="638" customFormat="1" hidden="1" outlineLevel="1">
      <c r="A61" s="633"/>
      <c r="B61" s="633"/>
      <c r="C61" s="633"/>
      <c r="D61" s="316"/>
      <c r="E61" s="680"/>
      <c r="F61" s="374"/>
      <c r="G61" s="374"/>
      <c r="I61" s="374"/>
      <c r="J61" s="374"/>
      <c r="K61" s="636"/>
      <c r="L61" s="637"/>
      <c r="N61" s="637"/>
      <c r="O61" s="637"/>
      <c r="P61" s="637"/>
      <c r="Q61" s="633"/>
      <c r="R61" s="633"/>
      <c r="S61" s="633"/>
      <c r="T61" s="637"/>
    </row>
    <row r="62" spans="1:20" s="638" customFormat="1" hidden="1" outlineLevel="1">
      <c r="A62" s="633"/>
      <c r="B62" s="633"/>
      <c r="C62" s="633"/>
      <c r="D62" s="316"/>
      <c r="E62" s="680"/>
      <c r="F62" s="374"/>
      <c r="G62" s="374"/>
      <c r="I62" s="374"/>
      <c r="J62" s="374"/>
      <c r="K62" s="636"/>
      <c r="L62" s="637"/>
      <c r="N62" s="637"/>
      <c r="O62" s="637"/>
      <c r="P62" s="637"/>
      <c r="Q62" s="633"/>
      <c r="R62" s="633"/>
      <c r="S62" s="633"/>
      <c r="T62" s="637"/>
    </row>
    <row r="63" spans="1:20" s="638" customFormat="1" hidden="1" outlineLevel="1">
      <c r="A63" s="633"/>
      <c r="B63" s="633"/>
      <c r="C63" s="633"/>
      <c r="D63" s="316"/>
      <c r="E63" s="680"/>
      <c r="F63" s="374"/>
      <c r="G63" s="374"/>
      <c r="I63" s="374"/>
      <c r="J63" s="374"/>
      <c r="K63" s="636"/>
      <c r="L63" s="637"/>
      <c r="N63" s="637"/>
      <c r="O63" s="637"/>
      <c r="P63" s="637"/>
      <c r="Q63" s="633"/>
      <c r="R63" s="633"/>
      <c r="S63" s="633"/>
      <c r="T63" s="637"/>
    </row>
    <row r="64" spans="1:20" s="638" customFormat="1" hidden="1" outlineLevel="1">
      <c r="A64" s="633"/>
      <c r="B64" s="633"/>
      <c r="C64" s="633"/>
      <c r="D64" s="316"/>
      <c r="E64" s="680"/>
      <c r="F64" s="374"/>
      <c r="G64" s="374"/>
      <c r="I64" s="374"/>
      <c r="J64" s="374"/>
      <c r="K64" s="636"/>
      <c r="L64" s="637"/>
      <c r="N64" s="637"/>
      <c r="O64" s="637"/>
      <c r="P64" s="637"/>
      <c r="Q64" s="633"/>
      <c r="R64" s="633"/>
      <c r="S64" s="633"/>
      <c r="T64" s="637"/>
    </row>
    <row r="65" spans="1:26" s="638" customFormat="1" hidden="1" outlineLevel="1">
      <c r="A65" s="633"/>
      <c r="B65" s="633"/>
      <c r="C65" s="633"/>
      <c r="D65" s="316"/>
      <c r="E65" s="680"/>
      <c r="F65" s="374"/>
      <c r="G65" s="374"/>
      <c r="I65" s="374"/>
      <c r="J65" s="374"/>
      <c r="K65" s="636"/>
      <c r="L65" s="637"/>
      <c r="N65" s="637"/>
      <c r="O65" s="637"/>
      <c r="P65" s="637"/>
      <c r="Q65" s="633"/>
      <c r="R65" s="633"/>
      <c r="S65" s="633"/>
      <c r="T65" s="637"/>
    </row>
    <row r="66" spans="1:26" s="638" customFormat="1" hidden="1" outlineLevel="1">
      <c r="A66" s="633"/>
      <c r="B66" s="633"/>
      <c r="C66" s="633"/>
      <c r="D66" s="316"/>
      <c r="E66" s="680"/>
      <c r="F66" s="374"/>
      <c r="G66" s="374"/>
      <c r="I66" s="374"/>
      <c r="J66" s="374"/>
      <c r="K66" s="636"/>
      <c r="L66" s="637"/>
      <c r="N66" s="637"/>
      <c r="O66" s="637"/>
      <c r="P66" s="637"/>
      <c r="Q66" s="633"/>
      <c r="R66" s="633"/>
      <c r="S66" s="633"/>
      <c r="T66" s="637"/>
    </row>
    <row r="67" spans="1:26" s="638" customFormat="1" hidden="1" outlineLevel="1">
      <c r="A67" s="633"/>
      <c r="B67" s="633"/>
      <c r="C67" s="633"/>
      <c r="D67" s="316"/>
      <c r="E67" s="680"/>
      <c r="F67" s="374"/>
      <c r="G67" s="374"/>
      <c r="I67" s="374"/>
      <c r="J67" s="374"/>
      <c r="K67" s="636"/>
      <c r="L67" s="637"/>
      <c r="N67" s="637"/>
      <c r="O67" s="637"/>
      <c r="P67" s="637"/>
      <c r="Q67" s="633"/>
      <c r="R67" s="633"/>
      <c r="S67" s="633"/>
      <c r="T67" s="637"/>
    </row>
    <row r="68" spans="1:26" collapsed="1">
      <c r="A68" s="316" t="s">
        <v>934</v>
      </c>
      <c r="B68" s="318"/>
      <c r="C68" s="318"/>
      <c r="D68" s="318"/>
      <c r="E68" s="318"/>
      <c r="F68" s="639" t="s">
        <v>70</v>
      </c>
      <c r="G68" s="404" t="s">
        <v>958</v>
      </c>
      <c r="H68" s="284" t="s">
        <v>22</v>
      </c>
      <c r="I68" s="763" t="str">
        <f>I73</f>
        <v>ตั้งงบ ปี 67
(บาท)</v>
      </c>
      <c r="J68" s="404"/>
      <c r="K68" s="404"/>
      <c r="L68" s="404"/>
      <c r="M68" s="630"/>
      <c r="N68" s="630"/>
      <c r="O68" s="630"/>
      <c r="P68" s="630"/>
      <c r="Q68" s="318"/>
      <c r="R68" s="318"/>
      <c r="S68" s="318"/>
      <c r="T68" s="318"/>
    </row>
    <row r="69" spans="1:26">
      <c r="A69" s="316"/>
      <c r="B69" s="318"/>
      <c r="C69" s="318"/>
      <c r="D69" s="318"/>
      <c r="E69" s="318"/>
      <c r="F69" s="639"/>
      <c r="G69" s="640">
        <f t="shared" ref="G69:L69" si="19">SUM(G75:G88)</f>
        <v>470109900</v>
      </c>
      <c r="H69" s="929">
        <f>SUM(H75:H88)</f>
        <v>14</v>
      </c>
      <c r="I69" s="929">
        <f>SUM(I75:I88)</f>
        <v>112848500</v>
      </c>
      <c r="J69" s="640">
        <f t="shared" si="19"/>
        <v>232008200</v>
      </c>
      <c r="K69" s="640">
        <f t="shared" si="19"/>
        <v>125253200</v>
      </c>
      <c r="L69" s="640">
        <f t="shared" si="19"/>
        <v>470109900</v>
      </c>
      <c r="M69" s="630"/>
      <c r="N69" s="630"/>
      <c r="O69" s="630"/>
      <c r="P69" s="630"/>
      <c r="Q69" s="318"/>
      <c r="R69" s="318"/>
      <c r="S69" s="318"/>
      <c r="T69" s="318"/>
    </row>
    <row r="70" spans="1:26">
      <c r="A70" s="316"/>
      <c r="B70" s="318"/>
      <c r="C70" s="318"/>
      <c r="D70" s="318"/>
      <c r="E70" s="318"/>
      <c r="F70" s="639" t="s">
        <v>69</v>
      </c>
      <c r="G70" s="404">
        <f>รายการครุภัณฑ์!I75</f>
        <v>66470100</v>
      </c>
      <c r="H70" s="640">
        <f>รายการครุภัณฑ์!H75</f>
        <v>39</v>
      </c>
      <c r="I70" s="929">
        <f>G70</f>
        <v>66470100</v>
      </c>
      <c r="J70" s="640"/>
      <c r="K70" s="640"/>
      <c r="L70" s="640"/>
      <c r="M70" s="673"/>
      <c r="N70" s="673"/>
      <c r="O70" s="673"/>
      <c r="P70" s="673"/>
      <c r="Q70" s="318"/>
      <c r="R70" s="318"/>
      <c r="S70" s="318"/>
      <c r="T70" s="318"/>
    </row>
    <row r="71" spans="1:26">
      <c r="A71" s="316"/>
      <c r="B71" s="318"/>
      <c r="C71" s="318"/>
      <c r="D71" s="318"/>
      <c r="E71" s="318"/>
      <c r="F71" s="639" t="s">
        <v>958</v>
      </c>
      <c r="G71" s="404">
        <f>SUM(G69:G70)</f>
        <v>536580000</v>
      </c>
      <c r="H71" s="404">
        <f t="shared" ref="H71:I71" si="20">SUM(H69:H70)</f>
        <v>53</v>
      </c>
      <c r="I71" s="404">
        <f t="shared" si="20"/>
        <v>179318600</v>
      </c>
      <c r="J71" s="640"/>
      <c r="K71" s="640"/>
      <c r="L71" s="640"/>
      <c r="M71" s="673"/>
      <c r="N71" s="673"/>
      <c r="O71" s="673"/>
      <c r="P71" s="673"/>
      <c r="Q71" s="318"/>
      <c r="R71" s="318"/>
      <c r="S71" s="318"/>
      <c r="T71" s="318"/>
    </row>
    <row r="72" spans="1:26" ht="20.7" customHeight="1">
      <c r="A72" s="641" t="s">
        <v>77</v>
      </c>
      <c r="B72" s="642"/>
      <c r="C72" s="642"/>
      <c r="D72" s="642"/>
      <c r="E72" s="643"/>
      <c r="F72" s="644"/>
      <c r="H72" s="646"/>
      <c r="I72" s="779" t="s">
        <v>25</v>
      </c>
      <c r="J72" s="779"/>
      <c r="K72" s="779"/>
      <c r="L72" s="647"/>
      <c r="M72" s="648"/>
      <c r="N72" s="648"/>
      <c r="O72" s="648"/>
      <c r="P72" s="648"/>
      <c r="Q72" s="642"/>
      <c r="R72" s="642"/>
      <c r="S72" s="642"/>
      <c r="T72" s="642"/>
    </row>
    <row r="73" spans="1:26" ht="74.7" customHeight="1">
      <c r="A73" s="649" t="s">
        <v>7</v>
      </c>
      <c r="B73" s="649" t="s">
        <v>87</v>
      </c>
      <c r="C73" s="650" t="s">
        <v>20</v>
      </c>
      <c r="D73" s="649" t="s">
        <v>31</v>
      </c>
      <c r="E73" s="649" t="s">
        <v>44</v>
      </c>
      <c r="F73" s="651" t="s">
        <v>21</v>
      </c>
      <c r="G73" s="652" t="s">
        <v>5</v>
      </c>
      <c r="H73" s="652" t="s">
        <v>22</v>
      </c>
      <c r="I73" s="653" t="s">
        <v>82</v>
      </c>
      <c r="J73" s="653" t="s">
        <v>83</v>
      </c>
      <c r="K73" s="653" t="s">
        <v>84</v>
      </c>
      <c r="L73" s="652" t="s">
        <v>26</v>
      </c>
      <c r="M73" s="649" t="s">
        <v>31</v>
      </c>
      <c r="N73" s="649" t="s">
        <v>10</v>
      </c>
      <c r="O73" s="649" t="s">
        <v>3</v>
      </c>
      <c r="P73" s="649" t="s">
        <v>0</v>
      </c>
      <c r="Q73" s="649" t="s">
        <v>20</v>
      </c>
      <c r="R73" s="649" t="s">
        <v>29</v>
      </c>
      <c r="S73" s="649" t="s">
        <v>28</v>
      </c>
      <c r="T73" s="649" t="s">
        <v>27</v>
      </c>
    </row>
    <row r="74" spans="1:26">
      <c r="A74" s="118"/>
      <c r="B74" s="118"/>
      <c r="C74" s="118"/>
      <c r="D74" s="118"/>
      <c r="E74" s="118" t="s">
        <v>1</v>
      </c>
      <c r="F74" s="684"/>
      <c r="G74" s="617"/>
      <c r="H74" s="617">
        <f>SUM(H75:H292)</f>
        <v>222</v>
      </c>
      <c r="I74" s="617">
        <f>SUM(I75:I292)</f>
        <v>517533280</v>
      </c>
      <c r="J74" s="617">
        <f>SUM(J75:J292)</f>
        <v>548148740</v>
      </c>
      <c r="K74" s="617">
        <f>SUM(K75:K292)</f>
        <v>180785400</v>
      </c>
      <c r="L74" s="617">
        <f>SUM(L75:L292)</f>
        <v>1246795420</v>
      </c>
      <c r="M74" s="685"/>
      <c r="N74" s="685"/>
      <c r="O74" s="685"/>
      <c r="P74" s="685"/>
      <c r="Q74" s="118"/>
      <c r="R74" s="118"/>
      <c r="S74" s="118"/>
      <c r="T74" s="118"/>
      <c r="Z74" s="101" t="s">
        <v>968</v>
      </c>
    </row>
    <row r="75" spans="1:26" ht="39.6" customHeight="1">
      <c r="A75" s="942">
        <v>2</v>
      </c>
      <c r="B75" s="99" t="s">
        <v>847</v>
      </c>
      <c r="C75" s="99" t="str">
        <f>Q75</f>
        <v>S</v>
      </c>
      <c r="D75" s="716" t="str">
        <f t="shared" ref="D75:D101" si="21">M75</f>
        <v>โรงพยาบาลเพชรบูรณ์</v>
      </c>
      <c r="E75" s="717" t="s">
        <v>558</v>
      </c>
      <c r="F75" s="718">
        <v>10121</v>
      </c>
      <c r="G75" s="719">
        <v>313133000</v>
      </c>
      <c r="H75" s="720">
        <v>1</v>
      </c>
      <c r="I75" s="930">
        <f>G75*0.2</f>
        <v>62626600</v>
      </c>
      <c r="J75" s="720">
        <f>(G75-I75)/2</f>
        <v>125253200</v>
      </c>
      <c r="K75" s="720">
        <f>G75-I75-J75</f>
        <v>125253200</v>
      </c>
      <c r="L75" s="719">
        <f>SUM(I75:K75)</f>
        <v>313133000</v>
      </c>
      <c r="M75" s="721" t="s">
        <v>559</v>
      </c>
      <c r="N75" s="722" t="s">
        <v>760</v>
      </c>
      <c r="O75" s="722" t="s">
        <v>755</v>
      </c>
      <c r="P75" s="722" t="s">
        <v>90</v>
      </c>
      <c r="Q75" s="723" t="s">
        <v>9</v>
      </c>
      <c r="R75" s="724" t="s">
        <v>39</v>
      </c>
      <c r="S75" s="725" t="s">
        <v>561</v>
      </c>
      <c r="T75" s="726"/>
      <c r="Z75" s="941">
        <v>2567</v>
      </c>
    </row>
    <row r="76" spans="1:26" ht="52.8" customHeight="1">
      <c r="A76" s="943">
        <v>2</v>
      </c>
      <c r="B76" s="99" t="s">
        <v>848</v>
      </c>
      <c r="C76" s="99" t="str">
        <f t="shared" ref="C76:C171" si="22">Q76</f>
        <v>M1</v>
      </c>
      <c r="D76" s="716" t="str">
        <f t="shared" si="21"/>
        <v>โรงพยาบาลวิเชียรบุรี</v>
      </c>
      <c r="E76" s="727" t="s">
        <v>750</v>
      </c>
      <c r="F76" s="728" t="s">
        <v>937</v>
      </c>
      <c r="G76" s="729">
        <v>60420500</v>
      </c>
      <c r="H76" s="730">
        <v>1</v>
      </c>
      <c r="I76" s="931">
        <v>12084100</v>
      </c>
      <c r="J76" s="731">
        <v>48336400</v>
      </c>
      <c r="K76" s="732"/>
      <c r="L76" s="719">
        <f t="shared" ref="L76:L165" si="23">SUM(I76:K76)</f>
        <v>60420500</v>
      </c>
      <c r="M76" s="733" t="s">
        <v>751</v>
      </c>
      <c r="N76" s="733" t="s">
        <v>529</v>
      </c>
      <c r="O76" s="733" t="s">
        <v>530</v>
      </c>
      <c r="P76" s="733" t="s">
        <v>90</v>
      </c>
      <c r="Q76" s="734" t="s">
        <v>11</v>
      </c>
      <c r="R76" s="734" t="s">
        <v>41</v>
      </c>
      <c r="S76" s="728" t="s">
        <v>149</v>
      </c>
      <c r="T76" s="728" t="s">
        <v>752</v>
      </c>
      <c r="U76" s="100"/>
      <c r="Z76" s="941">
        <v>2567</v>
      </c>
    </row>
    <row r="77" spans="1:26" ht="34.200000000000003" customHeight="1">
      <c r="A77" s="944">
        <v>2</v>
      </c>
      <c r="B77" s="99" t="s">
        <v>848</v>
      </c>
      <c r="C77" s="99" t="str">
        <f t="shared" ref="C77:C81" si="24">Q77</f>
        <v>สำนักงานเขต/สสจ./สสอ.</v>
      </c>
      <c r="D77" s="716" t="str">
        <f t="shared" si="21"/>
        <v>สำนักงานสาธารณสุขจังหวัดเพชรบูรณ์</v>
      </c>
      <c r="E77" s="735" t="s">
        <v>571</v>
      </c>
      <c r="F77" s="736">
        <v>11062</v>
      </c>
      <c r="G77" s="719">
        <v>13687900</v>
      </c>
      <c r="H77" s="737">
        <v>1</v>
      </c>
      <c r="I77" s="930">
        <f>G77*0.2+20</f>
        <v>2737600</v>
      </c>
      <c r="J77" s="720">
        <f>G77*0.8-20</f>
        <v>10950300</v>
      </c>
      <c r="K77" s="720"/>
      <c r="L77" s="719">
        <f t="shared" si="23"/>
        <v>13687900</v>
      </c>
      <c r="M77" s="738" t="s">
        <v>754</v>
      </c>
      <c r="N77" s="716" t="s">
        <v>760</v>
      </c>
      <c r="O77" s="716" t="s">
        <v>761</v>
      </c>
      <c r="P77" s="716" t="s">
        <v>90</v>
      </c>
      <c r="Q77" s="739" t="s">
        <v>79</v>
      </c>
      <c r="R77" s="739" t="s">
        <v>79</v>
      </c>
      <c r="S77" s="740" t="s">
        <v>49</v>
      </c>
      <c r="T77" s="739" t="s">
        <v>756</v>
      </c>
      <c r="U77" s="100"/>
      <c r="Z77" s="941">
        <v>2567</v>
      </c>
    </row>
    <row r="78" spans="1:26" ht="34.200000000000003" customHeight="1">
      <c r="A78" s="943">
        <v>2</v>
      </c>
      <c r="B78" s="99" t="s">
        <v>847</v>
      </c>
      <c r="C78" s="99" t="str">
        <f t="shared" si="24"/>
        <v>F2</v>
      </c>
      <c r="D78" s="716" t="str">
        <f t="shared" si="21"/>
        <v>โรงพยาบาลวังโป่ง</v>
      </c>
      <c r="E78" s="726" t="s">
        <v>839</v>
      </c>
      <c r="F78" s="741">
        <v>10828</v>
      </c>
      <c r="G78" s="719">
        <v>8796100</v>
      </c>
      <c r="H78" s="730">
        <v>1</v>
      </c>
      <c r="I78" s="930">
        <f>G78</f>
        <v>8796100</v>
      </c>
      <c r="J78" s="742"/>
      <c r="K78" s="742"/>
      <c r="L78" s="719">
        <f t="shared" si="23"/>
        <v>8796100</v>
      </c>
      <c r="M78" s="716" t="s">
        <v>88</v>
      </c>
      <c r="N78" s="716" t="s">
        <v>89</v>
      </c>
      <c r="O78" s="716" t="s">
        <v>89</v>
      </c>
      <c r="P78" s="716" t="s">
        <v>90</v>
      </c>
      <c r="Q78" s="739" t="s">
        <v>8</v>
      </c>
      <c r="R78" s="724" t="s">
        <v>39</v>
      </c>
      <c r="S78" s="740" t="s">
        <v>47</v>
      </c>
      <c r="T78" s="726" t="s">
        <v>144</v>
      </c>
      <c r="U78" s="100"/>
      <c r="Z78" s="941">
        <v>2567</v>
      </c>
    </row>
    <row r="79" spans="1:26" ht="34.200000000000003" customHeight="1">
      <c r="A79" s="943">
        <v>2</v>
      </c>
      <c r="B79" s="99" t="s">
        <v>847</v>
      </c>
      <c r="C79" s="99" t="str">
        <f t="shared" si="24"/>
        <v>M2</v>
      </c>
      <c r="D79" s="716" t="str">
        <f t="shared" si="21"/>
        <v>โรงพยาบาลหล่มสัก</v>
      </c>
      <c r="E79" s="725" t="s">
        <v>218</v>
      </c>
      <c r="F79" s="743" t="s">
        <v>672</v>
      </c>
      <c r="G79" s="742">
        <v>32300000</v>
      </c>
      <c r="H79" s="744">
        <v>1</v>
      </c>
      <c r="I79" s="932">
        <f>G79*0.2</f>
        <v>6460000</v>
      </c>
      <c r="J79" s="742">
        <f>G79*0.8</f>
        <v>25840000</v>
      </c>
      <c r="K79" s="742"/>
      <c r="L79" s="719">
        <f t="shared" si="23"/>
        <v>32300000</v>
      </c>
      <c r="M79" s="716" t="s">
        <v>219</v>
      </c>
      <c r="N79" s="716" t="s">
        <v>220</v>
      </c>
      <c r="O79" s="716" t="s">
        <v>220</v>
      </c>
      <c r="P79" s="716" t="s">
        <v>90</v>
      </c>
      <c r="Q79" s="739" t="s">
        <v>35</v>
      </c>
      <c r="R79" s="739" t="s">
        <v>41</v>
      </c>
      <c r="S79" s="740" t="s">
        <v>76</v>
      </c>
      <c r="T79" s="726" t="s">
        <v>221</v>
      </c>
      <c r="U79" s="100"/>
      <c r="Z79" s="941">
        <v>2567</v>
      </c>
    </row>
    <row r="80" spans="1:26" ht="52.2" customHeight="1">
      <c r="A80" s="942">
        <v>2</v>
      </c>
      <c r="B80" s="99" t="s">
        <v>848</v>
      </c>
      <c r="C80" s="99" t="str">
        <f t="shared" si="24"/>
        <v>สำนักงานเขต/สสจ./สสอ.</v>
      </c>
      <c r="D80" s="716" t="str">
        <f t="shared" si="21"/>
        <v>สำนักงานสาธารณสุขอำเภอหนองไผ่</v>
      </c>
      <c r="E80" s="745" t="s">
        <v>430</v>
      </c>
      <c r="F80" s="746">
        <v>2406</v>
      </c>
      <c r="G80" s="747">
        <v>294000</v>
      </c>
      <c r="H80" s="737">
        <v>1</v>
      </c>
      <c r="I80" s="933">
        <v>294000</v>
      </c>
      <c r="J80" s="743"/>
      <c r="K80" s="743"/>
      <c r="L80" s="719">
        <f t="shared" si="23"/>
        <v>294000</v>
      </c>
      <c r="M80" s="748" t="s">
        <v>431</v>
      </c>
      <c r="N80" s="749" t="s">
        <v>208</v>
      </c>
      <c r="O80" s="749" t="s">
        <v>208</v>
      </c>
      <c r="P80" s="749" t="s">
        <v>90</v>
      </c>
      <c r="Q80" s="739" t="s">
        <v>79</v>
      </c>
      <c r="R80" s="750" t="s">
        <v>39</v>
      </c>
      <c r="S80" s="751" t="s">
        <v>433</v>
      </c>
      <c r="T80" s="726" t="s">
        <v>434</v>
      </c>
      <c r="U80" s="100"/>
      <c r="Z80" s="941">
        <v>2567</v>
      </c>
    </row>
    <row r="81" spans="1:26" ht="52.2" customHeight="1">
      <c r="A81" s="943">
        <v>2</v>
      </c>
      <c r="B81" s="99" t="s">
        <v>848</v>
      </c>
      <c r="C81" s="99" t="str">
        <f t="shared" si="24"/>
        <v>สำนักงานเขต/สสจ./สสอ.</v>
      </c>
      <c r="D81" s="716" t="str">
        <f t="shared" si="21"/>
        <v>สำนักงานสาธารณสุขอำเภอหล่มสัก</v>
      </c>
      <c r="E81" s="716" t="s">
        <v>482</v>
      </c>
      <c r="F81" s="752">
        <v>5149</v>
      </c>
      <c r="G81" s="729">
        <v>1060000</v>
      </c>
      <c r="H81" s="744">
        <v>1</v>
      </c>
      <c r="I81" s="934">
        <v>1060000</v>
      </c>
      <c r="J81" s="753"/>
      <c r="K81" s="742"/>
      <c r="L81" s="719">
        <f t="shared" si="23"/>
        <v>1060000</v>
      </c>
      <c r="M81" s="754" t="s">
        <v>483</v>
      </c>
      <c r="N81" s="716" t="s">
        <v>484</v>
      </c>
      <c r="O81" s="716" t="s">
        <v>220</v>
      </c>
      <c r="P81" s="716" t="s">
        <v>90</v>
      </c>
      <c r="Q81" s="739" t="s">
        <v>79</v>
      </c>
      <c r="R81" s="739" t="s">
        <v>39</v>
      </c>
      <c r="S81" s="740" t="s">
        <v>80</v>
      </c>
      <c r="T81" s="726" t="s">
        <v>485</v>
      </c>
      <c r="U81" s="100"/>
      <c r="Z81" s="941">
        <v>2567</v>
      </c>
    </row>
    <row r="82" spans="1:26" ht="41.4" customHeight="1">
      <c r="A82" s="943">
        <v>2</v>
      </c>
      <c r="B82" s="99" t="s">
        <v>849</v>
      </c>
      <c r="C82" s="99" t="str">
        <f>Q82</f>
        <v>M1</v>
      </c>
      <c r="D82" s="716" t="str">
        <f>M82</f>
        <v>โรงพยาบาลวิเชียรบุรี</v>
      </c>
      <c r="E82" s="735" t="s">
        <v>571</v>
      </c>
      <c r="F82" s="736">
        <v>11062</v>
      </c>
      <c r="G82" s="719">
        <v>13687900</v>
      </c>
      <c r="H82" s="737">
        <v>1</v>
      </c>
      <c r="I82" s="930">
        <f>G82*0.2+20</f>
        <v>2737600</v>
      </c>
      <c r="J82" s="720">
        <f>G82*0.8-20</f>
        <v>10950300</v>
      </c>
      <c r="K82" s="720"/>
      <c r="L82" s="719">
        <f t="shared" si="23"/>
        <v>13687900</v>
      </c>
      <c r="M82" s="733" t="s">
        <v>751</v>
      </c>
      <c r="N82" s="733" t="s">
        <v>529</v>
      </c>
      <c r="O82" s="733" t="s">
        <v>530</v>
      </c>
      <c r="P82" s="733" t="s">
        <v>90</v>
      </c>
      <c r="Q82" s="734" t="s">
        <v>11</v>
      </c>
      <c r="R82" s="734" t="s">
        <v>40</v>
      </c>
      <c r="S82" s="728" t="s">
        <v>151</v>
      </c>
      <c r="T82" s="728" t="s">
        <v>753</v>
      </c>
      <c r="Z82" s="941">
        <v>2567</v>
      </c>
    </row>
    <row r="83" spans="1:26" ht="52.2" customHeight="1">
      <c r="A83" s="944">
        <v>2</v>
      </c>
      <c r="B83" s="99" t="s">
        <v>848</v>
      </c>
      <c r="C83" s="164" t="str">
        <f>Q83</f>
        <v>สำนักงานเขต/สสจ./สสอ.</v>
      </c>
      <c r="D83" s="716" t="str">
        <f>M83</f>
        <v xml:space="preserve">สำนักงานสาธารณสุขอำเภอวิเชียรบุรี </v>
      </c>
      <c r="E83" s="717" t="s">
        <v>799</v>
      </c>
      <c r="F83" s="755">
        <v>11057</v>
      </c>
      <c r="G83" s="719">
        <v>1099700</v>
      </c>
      <c r="H83" s="720">
        <v>1</v>
      </c>
      <c r="I83" s="935">
        <v>1099700</v>
      </c>
      <c r="J83" s="720"/>
      <c r="K83" s="720"/>
      <c r="L83" s="719">
        <f t="shared" si="23"/>
        <v>1099700</v>
      </c>
      <c r="M83" s="754" t="s">
        <v>805</v>
      </c>
      <c r="N83" s="716" t="s">
        <v>806</v>
      </c>
      <c r="O83" s="716" t="s">
        <v>530</v>
      </c>
      <c r="P83" s="716" t="s">
        <v>90</v>
      </c>
      <c r="Q83" s="739" t="s">
        <v>79</v>
      </c>
      <c r="R83" s="739" t="s">
        <v>40</v>
      </c>
      <c r="S83" s="740" t="s">
        <v>151</v>
      </c>
      <c r="T83" s="726" t="s">
        <v>800</v>
      </c>
      <c r="U83" s="100"/>
      <c r="Z83" s="941">
        <v>2567</v>
      </c>
    </row>
    <row r="84" spans="1:26" ht="34.200000000000003" customHeight="1">
      <c r="A84" s="943">
        <v>2</v>
      </c>
      <c r="B84" s="99" t="s">
        <v>848</v>
      </c>
      <c r="C84" s="99" t="str">
        <f t="shared" si="22"/>
        <v>F2</v>
      </c>
      <c r="D84" s="716" t="str">
        <f t="shared" si="21"/>
        <v>โรงพยาบาลชนแดน</v>
      </c>
      <c r="E84" s="726" t="s">
        <v>839</v>
      </c>
      <c r="F84" s="741">
        <v>10828</v>
      </c>
      <c r="G84" s="719">
        <v>8796100</v>
      </c>
      <c r="H84" s="730">
        <v>1</v>
      </c>
      <c r="I84" s="930">
        <f>G84</f>
        <v>8796100</v>
      </c>
      <c r="J84" s="732"/>
      <c r="K84" s="732"/>
      <c r="L84" s="719">
        <f t="shared" si="23"/>
        <v>8796100</v>
      </c>
      <c r="M84" s="716" t="s">
        <v>145</v>
      </c>
      <c r="N84" s="716" t="s">
        <v>146</v>
      </c>
      <c r="O84" s="716" t="s">
        <v>146</v>
      </c>
      <c r="P84" s="716" t="s">
        <v>90</v>
      </c>
      <c r="Q84" s="739" t="s">
        <v>8</v>
      </c>
      <c r="R84" s="739" t="s">
        <v>40</v>
      </c>
      <c r="S84" s="740" t="s">
        <v>143</v>
      </c>
      <c r="T84" s="726" t="s">
        <v>147</v>
      </c>
      <c r="U84" s="100"/>
      <c r="Z84" s="941">
        <v>2567</v>
      </c>
    </row>
    <row r="85" spans="1:26" ht="52.2" customHeight="1">
      <c r="A85" s="942">
        <v>2</v>
      </c>
      <c r="B85" s="99" t="s">
        <v>848</v>
      </c>
      <c r="C85" s="99" t="str">
        <f>Q85</f>
        <v>สำนักงานเขต/สสจ./สสอ.</v>
      </c>
      <c r="D85" s="716" t="str">
        <f>M85</f>
        <v>สำนักงานสาธารณสุขอำเภอหนองไผ่</v>
      </c>
      <c r="E85" s="745" t="s">
        <v>435</v>
      </c>
      <c r="F85" s="746" t="s">
        <v>436</v>
      </c>
      <c r="G85" s="743">
        <v>1071000</v>
      </c>
      <c r="H85" s="720">
        <v>1</v>
      </c>
      <c r="I85" s="936">
        <v>1071000</v>
      </c>
      <c r="J85" s="743"/>
      <c r="K85" s="743"/>
      <c r="L85" s="719">
        <f t="shared" si="23"/>
        <v>1071000</v>
      </c>
      <c r="M85" s="756" t="s">
        <v>431</v>
      </c>
      <c r="N85" s="756" t="s">
        <v>208</v>
      </c>
      <c r="O85" s="756" t="s">
        <v>208</v>
      </c>
      <c r="P85" s="756" t="s">
        <v>90</v>
      </c>
      <c r="Q85" s="739" t="s">
        <v>79</v>
      </c>
      <c r="R85" s="750" t="s">
        <v>39</v>
      </c>
      <c r="S85" s="751" t="s">
        <v>433</v>
      </c>
      <c r="T85" s="726" t="s">
        <v>437</v>
      </c>
      <c r="U85" s="100"/>
      <c r="Z85" s="941">
        <v>2567</v>
      </c>
    </row>
    <row r="86" spans="1:26" ht="34.200000000000003" customHeight="1">
      <c r="A86" s="943">
        <v>2</v>
      </c>
      <c r="B86" s="99" t="s">
        <v>848</v>
      </c>
      <c r="C86" s="99" t="str">
        <f>Q86</f>
        <v>F3</v>
      </c>
      <c r="D86" s="716" t="str">
        <f>M86</f>
        <v>โรงพยาบาลน้ำหนาว</v>
      </c>
      <c r="E86" s="726" t="s">
        <v>772</v>
      </c>
      <c r="F86" s="752">
        <v>9638</v>
      </c>
      <c r="G86" s="757">
        <v>13347600</v>
      </c>
      <c r="H86" s="758">
        <v>1</v>
      </c>
      <c r="I86" s="937">
        <f>G86*0.2+80</f>
        <v>2669600</v>
      </c>
      <c r="J86" s="759">
        <f>G86*0.8-80</f>
        <v>10678000</v>
      </c>
      <c r="K86" s="759"/>
      <c r="L86" s="719">
        <f>SUM(I86:K86)</f>
        <v>13347600</v>
      </c>
      <c r="M86" s="716" t="s">
        <v>773</v>
      </c>
      <c r="N86" s="716" t="s">
        <v>774</v>
      </c>
      <c r="O86" s="716" t="s">
        <v>775</v>
      </c>
      <c r="P86" s="716" t="s">
        <v>90</v>
      </c>
      <c r="Q86" s="739" t="s">
        <v>37</v>
      </c>
      <c r="R86" s="739" t="s">
        <v>39</v>
      </c>
      <c r="S86" s="740" t="s">
        <v>48</v>
      </c>
      <c r="T86" s="726" t="s">
        <v>776</v>
      </c>
      <c r="U86" s="116">
        <v>365</v>
      </c>
      <c r="V86" s="116">
        <v>1</v>
      </c>
      <c r="W86" s="117">
        <v>2174</v>
      </c>
      <c r="X86" s="116">
        <v>2</v>
      </c>
      <c r="Y86" s="116">
        <v>10</v>
      </c>
      <c r="Z86" s="941">
        <v>2567</v>
      </c>
    </row>
    <row r="87" spans="1:26" s="132" customFormat="1" ht="52.2" customHeight="1">
      <c r="A87" s="945">
        <v>2</v>
      </c>
      <c r="B87" s="99" t="s">
        <v>848</v>
      </c>
      <c r="C87" s="99" t="str">
        <f t="shared" ref="C87:C97" si="25">Q87</f>
        <v>สำนักงานเขต/สสจ./สสอ.</v>
      </c>
      <c r="D87" s="716" t="str">
        <f t="shared" si="21"/>
        <v>สำนักงานสาธารณสุขอำเภอหล่มสัก</v>
      </c>
      <c r="E87" s="716" t="s">
        <v>486</v>
      </c>
      <c r="F87" s="752">
        <v>2406</v>
      </c>
      <c r="G87" s="729">
        <v>870000</v>
      </c>
      <c r="H87" s="760">
        <v>1</v>
      </c>
      <c r="I87" s="934">
        <v>870000</v>
      </c>
      <c r="J87" s="720"/>
      <c r="K87" s="720"/>
      <c r="L87" s="719">
        <f t="shared" si="23"/>
        <v>870000</v>
      </c>
      <c r="M87" s="761" t="s">
        <v>483</v>
      </c>
      <c r="N87" s="761" t="s">
        <v>484</v>
      </c>
      <c r="O87" s="761" t="s">
        <v>220</v>
      </c>
      <c r="P87" s="761" t="s">
        <v>90</v>
      </c>
      <c r="Q87" s="739" t="s">
        <v>79</v>
      </c>
      <c r="R87" s="739" t="s">
        <v>39</v>
      </c>
      <c r="S87" s="740" t="s">
        <v>80</v>
      </c>
      <c r="T87" s="762" t="s">
        <v>485</v>
      </c>
      <c r="U87" s="100"/>
      <c r="Z87" s="941">
        <v>2567</v>
      </c>
    </row>
    <row r="88" spans="1:26" ht="37.200000000000003" customHeight="1">
      <c r="A88" s="944">
        <v>2</v>
      </c>
      <c r="B88" s="99">
        <v>3</v>
      </c>
      <c r="C88" s="118" t="str">
        <f>Q88</f>
        <v>สำนักงานเขต/สสจ./สสอ.</v>
      </c>
      <c r="D88" s="716" t="str">
        <f>M88</f>
        <v>สำนักงานสาธารณสุขอำเภอหล่มเก่า</v>
      </c>
      <c r="E88" s="717" t="s">
        <v>902</v>
      </c>
      <c r="F88" s="755">
        <v>11058</v>
      </c>
      <c r="G88" s="719">
        <v>1546100</v>
      </c>
      <c r="H88" s="720">
        <v>1</v>
      </c>
      <c r="I88" s="935">
        <v>1546100</v>
      </c>
      <c r="J88" s="720"/>
      <c r="K88" s="720"/>
      <c r="L88" s="732">
        <v>1546100</v>
      </c>
      <c r="M88" s="716" t="s">
        <v>888</v>
      </c>
      <c r="N88" s="716" t="s">
        <v>617</v>
      </c>
      <c r="O88" s="716" t="s">
        <v>618</v>
      </c>
      <c r="P88" s="716" t="s">
        <v>90</v>
      </c>
      <c r="Q88" s="739" t="s">
        <v>79</v>
      </c>
      <c r="R88" s="739" t="s">
        <v>39</v>
      </c>
      <c r="S88" s="740" t="s">
        <v>49</v>
      </c>
      <c r="T88" s="726" t="s">
        <v>903</v>
      </c>
      <c r="Z88" s="941">
        <v>2567</v>
      </c>
    </row>
    <row r="89" spans="1:26" ht="34.200000000000003" customHeight="1">
      <c r="A89" s="98">
        <v>2</v>
      </c>
      <c r="B89" s="688" t="s">
        <v>855</v>
      </c>
      <c r="C89" s="688" t="str">
        <f t="shared" ref="C89:C96" si="26">Q89</f>
        <v>F1</v>
      </c>
      <c r="D89" s="782" t="str">
        <f t="shared" ref="D89:D96" si="27">M89</f>
        <v>โรงพยาบาลหนองไผ่</v>
      </c>
      <c r="E89" s="783" t="s">
        <v>206</v>
      </c>
      <c r="F89" s="784">
        <v>9658</v>
      </c>
      <c r="G89" s="785">
        <v>27745300</v>
      </c>
      <c r="H89" s="786">
        <v>1</v>
      </c>
      <c r="I89" s="785">
        <f>G89*0.2</f>
        <v>5549060</v>
      </c>
      <c r="J89" s="785">
        <f>G89*0.8</f>
        <v>22196240</v>
      </c>
      <c r="K89" s="785"/>
      <c r="L89" s="787">
        <f t="shared" si="23"/>
        <v>27745300</v>
      </c>
      <c r="M89" s="788" t="s">
        <v>207</v>
      </c>
      <c r="N89" s="788" t="s">
        <v>208</v>
      </c>
      <c r="O89" s="788" t="s">
        <v>208</v>
      </c>
      <c r="P89" s="788" t="s">
        <v>90</v>
      </c>
      <c r="Q89" s="789" t="s">
        <v>36</v>
      </c>
      <c r="R89" s="789" t="s">
        <v>39</v>
      </c>
      <c r="S89" s="790" t="s">
        <v>49</v>
      </c>
      <c r="T89" s="791" t="s">
        <v>209</v>
      </c>
      <c r="U89" s="116">
        <v>580</v>
      </c>
      <c r="V89" s="116">
        <v>1.25</v>
      </c>
      <c r="W89" s="117">
        <v>3908</v>
      </c>
      <c r="X89" s="116">
        <v>7</v>
      </c>
      <c r="Y89" s="116">
        <v>15</v>
      </c>
      <c r="Z89" s="101">
        <v>2568</v>
      </c>
    </row>
    <row r="90" spans="1:26" ht="34.200000000000003" customHeight="1">
      <c r="A90" s="167">
        <v>2</v>
      </c>
      <c r="B90" s="690" t="s">
        <v>855</v>
      </c>
      <c r="C90" s="691" t="str">
        <f t="shared" si="26"/>
        <v>F2</v>
      </c>
      <c r="D90" s="782" t="str">
        <f t="shared" si="27"/>
        <v>โรงพยาบาลเขาค้อ</v>
      </c>
      <c r="E90" s="792" t="s">
        <v>839</v>
      </c>
      <c r="F90" s="793">
        <v>10828</v>
      </c>
      <c r="G90" s="787">
        <v>10821700</v>
      </c>
      <c r="H90" s="794">
        <v>1</v>
      </c>
      <c r="I90" s="795">
        <v>10821700</v>
      </c>
      <c r="J90" s="795"/>
      <c r="K90" s="795"/>
      <c r="L90" s="787">
        <f t="shared" si="23"/>
        <v>10821700</v>
      </c>
      <c r="M90" s="782" t="s">
        <v>784</v>
      </c>
      <c r="N90" s="782" t="s">
        <v>677</v>
      </c>
      <c r="O90" s="782" t="s">
        <v>840</v>
      </c>
      <c r="P90" s="782" t="s">
        <v>90</v>
      </c>
      <c r="Q90" s="796" t="s">
        <v>8</v>
      </c>
      <c r="R90" s="796" t="s">
        <v>39</v>
      </c>
      <c r="S90" s="797" t="s">
        <v>47</v>
      </c>
      <c r="T90" s="791"/>
      <c r="Z90" s="101">
        <v>2568</v>
      </c>
    </row>
    <row r="91" spans="1:26" ht="34.200000000000003" customHeight="1">
      <c r="A91" s="98">
        <v>2</v>
      </c>
      <c r="B91" s="688" t="s">
        <v>855</v>
      </c>
      <c r="C91" s="688" t="str">
        <f t="shared" si="26"/>
        <v>F2</v>
      </c>
      <c r="D91" s="782" t="str">
        <f t="shared" si="27"/>
        <v>โรงพยาบาลบึงสามพัน</v>
      </c>
      <c r="E91" s="798" t="s">
        <v>571</v>
      </c>
      <c r="F91" s="787">
        <v>11062</v>
      </c>
      <c r="G91" s="787">
        <v>13687900</v>
      </c>
      <c r="H91" s="794">
        <v>1</v>
      </c>
      <c r="I91" s="787">
        <v>13687900</v>
      </c>
      <c r="J91" s="799"/>
      <c r="K91" s="799"/>
      <c r="L91" s="787">
        <f t="shared" si="23"/>
        <v>13687900</v>
      </c>
      <c r="M91" s="800" t="s">
        <v>572</v>
      </c>
      <c r="N91" s="782" t="s">
        <v>573</v>
      </c>
      <c r="O91" s="782" t="s">
        <v>574</v>
      </c>
      <c r="P91" s="782" t="s">
        <v>90</v>
      </c>
      <c r="Q91" s="796" t="s">
        <v>8</v>
      </c>
      <c r="R91" s="796" t="s">
        <v>39</v>
      </c>
      <c r="S91" s="797" t="s">
        <v>49</v>
      </c>
      <c r="T91" s="791" t="s">
        <v>575</v>
      </c>
      <c r="U91" s="100"/>
      <c r="Z91" s="101">
        <v>2568</v>
      </c>
    </row>
    <row r="92" spans="1:26" ht="34.200000000000003" customHeight="1">
      <c r="A92" s="118">
        <v>2</v>
      </c>
      <c r="B92" s="693" t="s">
        <v>855</v>
      </c>
      <c r="C92" s="693" t="str">
        <f t="shared" si="26"/>
        <v>P</v>
      </c>
      <c r="D92" s="788" t="str">
        <f t="shared" si="27"/>
        <v>โรงพยาบาลส่งเสริมสุขภาพตำบลวังซอง</v>
      </c>
      <c r="E92" s="801" t="s">
        <v>152</v>
      </c>
      <c r="F92" s="802">
        <v>11057</v>
      </c>
      <c r="G92" s="803">
        <v>1138200</v>
      </c>
      <c r="H92" s="804">
        <v>1</v>
      </c>
      <c r="I92" s="803">
        <v>1138200</v>
      </c>
      <c r="J92" s="805"/>
      <c r="K92" s="805"/>
      <c r="L92" s="787">
        <f t="shared" si="23"/>
        <v>1138200</v>
      </c>
      <c r="M92" s="806" t="s">
        <v>239</v>
      </c>
      <c r="N92" s="807" t="s">
        <v>240</v>
      </c>
      <c r="O92" s="807" t="s">
        <v>755</v>
      </c>
      <c r="P92" s="807" t="s">
        <v>90</v>
      </c>
      <c r="Q92" s="796" t="s">
        <v>12</v>
      </c>
      <c r="R92" s="796" t="s">
        <v>39</v>
      </c>
      <c r="S92" s="797" t="s">
        <v>49</v>
      </c>
      <c r="T92" s="808" t="s">
        <v>242</v>
      </c>
      <c r="U92" s="100"/>
      <c r="Z92" s="101">
        <v>2568</v>
      </c>
    </row>
    <row r="93" spans="1:26" ht="34.200000000000003" customHeight="1">
      <c r="A93" s="167">
        <v>2</v>
      </c>
      <c r="B93" s="693" t="s">
        <v>855</v>
      </c>
      <c r="C93" s="693" t="str">
        <f t="shared" si="26"/>
        <v>F2</v>
      </c>
      <c r="D93" s="782" t="str">
        <f t="shared" si="27"/>
        <v>โรงพยาบาลศรีเทพ</v>
      </c>
      <c r="E93" s="792" t="s">
        <v>829</v>
      </c>
      <c r="F93" s="793">
        <v>8728</v>
      </c>
      <c r="G93" s="787">
        <v>31062200</v>
      </c>
      <c r="H93" s="794">
        <v>1</v>
      </c>
      <c r="I93" s="795">
        <f>G93*0.2</f>
        <v>6212440</v>
      </c>
      <c r="J93" s="795">
        <f>G93*0.8</f>
        <v>24849760</v>
      </c>
      <c r="K93" s="795"/>
      <c r="L93" s="787">
        <f t="shared" si="23"/>
        <v>31062200</v>
      </c>
      <c r="M93" s="782" t="s">
        <v>785</v>
      </c>
      <c r="N93" s="782" t="s">
        <v>384</v>
      </c>
      <c r="O93" s="782" t="s">
        <v>385</v>
      </c>
      <c r="P93" s="782" t="s">
        <v>90</v>
      </c>
      <c r="Q93" s="796" t="s">
        <v>8</v>
      </c>
      <c r="R93" s="796" t="s">
        <v>41</v>
      </c>
      <c r="S93" s="797" t="s">
        <v>46</v>
      </c>
      <c r="T93" s="791" t="s">
        <v>830</v>
      </c>
      <c r="Z93" s="101">
        <v>2568</v>
      </c>
    </row>
    <row r="94" spans="1:26" ht="34.200000000000003" customHeight="1">
      <c r="A94" s="98">
        <v>2</v>
      </c>
      <c r="B94" s="688" t="s">
        <v>873</v>
      </c>
      <c r="C94" s="688" t="str">
        <f t="shared" si="26"/>
        <v>F1</v>
      </c>
      <c r="D94" s="782" t="str">
        <f t="shared" si="27"/>
        <v>โรงพยาบาลหนองไผ่</v>
      </c>
      <c r="E94" s="791" t="s">
        <v>210</v>
      </c>
      <c r="F94" s="809">
        <v>10958</v>
      </c>
      <c r="G94" s="787">
        <v>17154000</v>
      </c>
      <c r="H94" s="794">
        <v>1</v>
      </c>
      <c r="I94" s="787">
        <v>17154000</v>
      </c>
      <c r="J94" s="810"/>
      <c r="K94" s="810"/>
      <c r="L94" s="787">
        <f t="shared" si="23"/>
        <v>17154000</v>
      </c>
      <c r="M94" s="782" t="s">
        <v>207</v>
      </c>
      <c r="N94" s="782" t="s">
        <v>208</v>
      </c>
      <c r="O94" s="782" t="s">
        <v>208</v>
      </c>
      <c r="P94" s="782" t="s">
        <v>90</v>
      </c>
      <c r="Q94" s="796" t="s">
        <v>36</v>
      </c>
      <c r="R94" s="796" t="s">
        <v>39</v>
      </c>
      <c r="S94" s="797" t="s">
        <v>76</v>
      </c>
      <c r="T94" s="791" t="s">
        <v>211</v>
      </c>
      <c r="U94" s="100"/>
      <c r="Z94" s="101">
        <v>2568</v>
      </c>
    </row>
    <row r="95" spans="1:26" ht="34.200000000000003" customHeight="1">
      <c r="A95" s="107">
        <v>2</v>
      </c>
      <c r="B95" s="99">
        <v>2</v>
      </c>
      <c r="C95" s="99" t="str">
        <f t="shared" si="26"/>
        <v>S</v>
      </c>
      <c r="D95" s="782" t="str">
        <f t="shared" si="27"/>
        <v>โรงพยาบาลเพชรบูรณ์</v>
      </c>
      <c r="E95" s="792" t="s">
        <v>562</v>
      </c>
      <c r="F95" s="811">
        <v>10289</v>
      </c>
      <c r="G95" s="812">
        <v>35855500</v>
      </c>
      <c r="H95" s="813">
        <v>1</v>
      </c>
      <c r="I95" s="812">
        <f>G95*0.2</f>
        <v>7171100</v>
      </c>
      <c r="J95" s="812">
        <f>G95*0.8</f>
        <v>28684400</v>
      </c>
      <c r="K95" s="812"/>
      <c r="L95" s="787">
        <f t="shared" si="23"/>
        <v>35855500</v>
      </c>
      <c r="M95" s="807" t="s">
        <v>559</v>
      </c>
      <c r="N95" s="807" t="s">
        <v>760</v>
      </c>
      <c r="O95" s="807" t="s">
        <v>755</v>
      </c>
      <c r="P95" s="807" t="s">
        <v>90</v>
      </c>
      <c r="Q95" s="814" t="s">
        <v>9</v>
      </c>
      <c r="R95" s="815" t="s">
        <v>41</v>
      </c>
      <c r="S95" s="811" t="s">
        <v>563</v>
      </c>
      <c r="T95" s="792" t="s">
        <v>564</v>
      </c>
      <c r="Z95" s="101">
        <v>2568</v>
      </c>
    </row>
    <row r="96" spans="1:26" ht="34.200000000000003" customHeight="1">
      <c r="A96" s="98">
        <v>2</v>
      </c>
      <c r="B96" s="99" t="s">
        <v>856</v>
      </c>
      <c r="C96" s="99" t="str">
        <f t="shared" si="26"/>
        <v>F2</v>
      </c>
      <c r="D96" s="782" t="str">
        <f t="shared" si="27"/>
        <v>โรงพยาบาลวังโป่ง</v>
      </c>
      <c r="E96" s="792" t="s">
        <v>98</v>
      </c>
      <c r="F96" s="816" t="s">
        <v>92</v>
      </c>
      <c r="G96" s="787">
        <v>1601400</v>
      </c>
      <c r="H96" s="817">
        <v>1</v>
      </c>
      <c r="I96" s="787">
        <f>G96</f>
        <v>1601400</v>
      </c>
      <c r="J96" s="818"/>
      <c r="K96" s="818"/>
      <c r="L96" s="787">
        <f t="shared" si="23"/>
        <v>1601400</v>
      </c>
      <c r="M96" s="782" t="s">
        <v>88</v>
      </c>
      <c r="N96" s="782" t="s">
        <v>89</v>
      </c>
      <c r="O96" s="782" t="s">
        <v>89</v>
      </c>
      <c r="P96" s="782" t="s">
        <v>90</v>
      </c>
      <c r="Q96" s="796" t="s">
        <v>8</v>
      </c>
      <c r="R96" s="815" t="s">
        <v>39</v>
      </c>
      <c r="S96" s="797" t="s">
        <v>80</v>
      </c>
      <c r="T96" s="791" t="s">
        <v>91</v>
      </c>
      <c r="Z96" s="101">
        <v>2568</v>
      </c>
    </row>
    <row r="97" spans="1:26" ht="34.200000000000003" customHeight="1">
      <c r="A97" s="98">
        <v>2</v>
      </c>
      <c r="B97" s="99" t="s">
        <v>856</v>
      </c>
      <c r="C97" s="99" t="str">
        <f t="shared" si="25"/>
        <v>M2</v>
      </c>
      <c r="D97" s="782" t="str">
        <f t="shared" si="21"/>
        <v>โรงพยาบาลหล่มสัก</v>
      </c>
      <c r="E97" s="798" t="s">
        <v>222</v>
      </c>
      <c r="F97" s="819">
        <v>10725</v>
      </c>
      <c r="G97" s="809">
        <v>69527500</v>
      </c>
      <c r="H97" s="817">
        <v>1</v>
      </c>
      <c r="I97" s="809">
        <f>G97*0.2</f>
        <v>13905500</v>
      </c>
      <c r="J97" s="818">
        <f>G97*0.8</f>
        <v>55622000</v>
      </c>
      <c r="K97" s="818"/>
      <c r="L97" s="787">
        <f t="shared" si="23"/>
        <v>69527500</v>
      </c>
      <c r="M97" s="782" t="s">
        <v>219</v>
      </c>
      <c r="N97" s="782" t="s">
        <v>220</v>
      </c>
      <c r="O97" s="782" t="s">
        <v>220</v>
      </c>
      <c r="P97" s="782" t="s">
        <v>90</v>
      </c>
      <c r="Q97" s="796" t="s">
        <v>35</v>
      </c>
      <c r="R97" s="796" t="s">
        <v>39</v>
      </c>
      <c r="S97" s="797" t="s">
        <v>49</v>
      </c>
      <c r="T97" s="820" t="s">
        <v>223</v>
      </c>
      <c r="Z97" s="101">
        <v>2568</v>
      </c>
    </row>
    <row r="98" spans="1:26" ht="34.200000000000003" customHeight="1">
      <c r="A98" s="118">
        <v>2</v>
      </c>
      <c r="B98" s="118" t="s">
        <v>855</v>
      </c>
      <c r="C98" s="118" t="str">
        <f t="shared" si="22"/>
        <v>F1</v>
      </c>
      <c r="D98" s="782" t="str">
        <f t="shared" si="21"/>
        <v>โรงพยาบาลสมเด็จพระยุพราชหล่มเก่า</v>
      </c>
      <c r="E98" s="791" t="s">
        <v>656</v>
      </c>
      <c r="F98" s="819">
        <v>8813</v>
      </c>
      <c r="G98" s="821">
        <v>13011000</v>
      </c>
      <c r="H98" s="822">
        <v>1</v>
      </c>
      <c r="I98" s="821">
        <v>13011000</v>
      </c>
      <c r="J98" s="823"/>
      <c r="K98" s="823"/>
      <c r="L98" s="787">
        <f t="shared" si="23"/>
        <v>13011000</v>
      </c>
      <c r="M98" s="782" t="s">
        <v>616</v>
      </c>
      <c r="N98" s="782" t="s">
        <v>617</v>
      </c>
      <c r="O98" s="782" t="s">
        <v>618</v>
      </c>
      <c r="P98" s="782" t="s">
        <v>90</v>
      </c>
      <c r="Q98" s="796" t="s">
        <v>36</v>
      </c>
      <c r="R98" s="824" t="s">
        <v>657</v>
      </c>
      <c r="S98" s="797" t="s">
        <v>151</v>
      </c>
      <c r="T98" s="791" t="s">
        <v>658</v>
      </c>
      <c r="U98" s="107">
        <v>280</v>
      </c>
      <c r="V98" s="107">
        <v>0.5</v>
      </c>
      <c r="W98" s="114">
        <v>1000</v>
      </c>
      <c r="X98" s="107">
        <v>2</v>
      </c>
      <c r="Y98" s="107">
        <v>6</v>
      </c>
      <c r="Z98" s="101">
        <v>2568</v>
      </c>
    </row>
    <row r="99" spans="1:26" ht="34.200000000000003" customHeight="1">
      <c r="A99" s="98">
        <v>2</v>
      </c>
      <c r="B99" s="99" t="s">
        <v>856</v>
      </c>
      <c r="C99" s="99" t="str">
        <f>Q99</f>
        <v>F2</v>
      </c>
      <c r="D99" s="782" t="str">
        <f>M99</f>
        <v>โรงพยาบาลบึงสามพัน</v>
      </c>
      <c r="E99" s="798" t="s">
        <v>576</v>
      </c>
      <c r="F99" s="819" t="s">
        <v>577</v>
      </c>
      <c r="G99" s="825">
        <v>3457300</v>
      </c>
      <c r="H99" s="794">
        <v>1</v>
      </c>
      <c r="I99" s="809">
        <v>3457300</v>
      </c>
      <c r="J99" s="809"/>
      <c r="K99" s="795"/>
      <c r="L99" s="787">
        <f t="shared" si="23"/>
        <v>3457300</v>
      </c>
      <c r="M99" s="800" t="s">
        <v>572</v>
      </c>
      <c r="N99" s="782" t="s">
        <v>573</v>
      </c>
      <c r="O99" s="782" t="s">
        <v>574</v>
      </c>
      <c r="P99" s="782" t="s">
        <v>90</v>
      </c>
      <c r="Q99" s="796" t="s">
        <v>8</v>
      </c>
      <c r="R99" s="796" t="s">
        <v>39</v>
      </c>
      <c r="S99" s="797" t="s">
        <v>81</v>
      </c>
      <c r="T99" s="791" t="s">
        <v>578</v>
      </c>
      <c r="U99" s="100"/>
      <c r="Z99" s="101">
        <v>2568</v>
      </c>
    </row>
    <row r="100" spans="1:26" ht="34.200000000000003" customHeight="1">
      <c r="A100" s="98">
        <v>2</v>
      </c>
      <c r="B100" s="99" t="s">
        <v>856</v>
      </c>
      <c r="C100" s="99" t="str">
        <f>Q100</f>
        <v>F2</v>
      </c>
      <c r="D100" s="782" t="str">
        <f>M100</f>
        <v>โรงพยาบาลชนแดน</v>
      </c>
      <c r="E100" s="791" t="s">
        <v>148</v>
      </c>
      <c r="F100" s="816">
        <v>10109</v>
      </c>
      <c r="G100" s="787">
        <v>8949300</v>
      </c>
      <c r="H100" s="822">
        <v>1</v>
      </c>
      <c r="I100" s="787">
        <v>8949300</v>
      </c>
      <c r="J100" s="818"/>
      <c r="K100" s="818"/>
      <c r="L100" s="787">
        <f t="shared" si="23"/>
        <v>8949300</v>
      </c>
      <c r="M100" s="782" t="s">
        <v>145</v>
      </c>
      <c r="N100" s="782" t="s">
        <v>146</v>
      </c>
      <c r="O100" s="782" t="s">
        <v>146</v>
      </c>
      <c r="P100" s="782" t="s">
        <v>90</v>
      </c>
      <c r="Q100" s="796" t="s">
        <v>8</v>
      </c>
      <c r="R100" s="796" t="s">
        <v>39</v>
      </c>
      <c r="S100" s="797" t="s">
        <v>149</v>
      </c>
      <c r="T100" s="791" t="s">
        <v>147</v>
      </c>
      <c r="U100" s="100"/>
      <c r="Z100" s="101">
        <v>2568</v>
      </c>
    </row>
    <row r="101" spans="1:26" ht="34.200000000000003" customHeight="1">
      <c r="A101" s="118">
        <v>2</v>
      </c>
      <c r="B101" s="118" t="s">
        <v>856</v>
      </c>
      <c r="C101" s="118" t="str">
        <f>Q101</f>
        <v>F1</v>
      </c>
      <c r="D101" s="782" t="str">
        <f t="shared" si="21"/>
        <v>โรงพยาบาลสมเด็จพระยุพราชหล่มเก่า</v>
      </c>
      <c r="E101" s="791" t="s">
        <v>659</v>
      </c>
      <c r="F101" s="819">
        <v>9539</v>
      </c>
      <c r="G101" s="813">
        <v>9178000</v>
      </c>
      <c r="H101" s="822">
        <v>1</v>
      </c>
      <c r="I101" s="813">
        <v>9178000</v>
      </c>
      <c r="J101" s="805"/>
      <c r="K101" s="805"/>
      <c r="L101" s="787">
        <f t="shared" si="23"/>
        <v>9178000</v>
      </c>
      <c r="M101" s="782" t="s">
        <v>616</v>
      </c>
      <c r="N101" s="782" t="s">
        <v>617</v>
      </c>
      <c r="O101" s="782" t="s">
        <v>618</v>
      </c>
      <c r="P101" s="782" t="s">
        <v>90</v>
      </c>
      <c r="Q101" s="796" t="s">
        <v>36</v>
      </c>
      <c r="R101" s="824" t="s">
        <v>649</v>
      </c>
      <c r="S101" s="797" t="s">
        <v>151</v>
      </c>
      <c r="T101" s="791" t="s">
        <v>660</v>
      </c>
      <c r="U101" s="100"/>
      <c r="Z101" s="101">
        <v>2568</v>
      </c>
    </row>
    <row r="102" spans="1:26" ht="34.200000000000003" customHeight="1">
      <c r="A102" s="167">
        <v>2</v>
      </c>
      <c r="B102" s="99" t="s">
        <v>856</v>
      </c>
      <c r="C102" s="99" t="str">
        <f t="shared" si="22"/>
        <v>P</v>
      </c>
      <c r="D102" s="782" t="str">
        <f t="shared" ref="D102:D170" si="28">M102</f>
        <v>โรงพยาบาลส่งเสริมสุขภาพตำบลเข็กน้อย</v>
      </c>
      <c r="E102" s="792" t="s">
        <v>678</v>
      </c>
      <c r="F102" s="787">
        <v>9701</v>
      </c>
      <c r="G102" s="787">
        <v>3000000</v>
      </c>
      <c r="H102" s="794">
        <v>1</v>
      </c>
      <c r="I102" s="787">
        <v>3000000</v>
      </c>
      <c r="J102" s="794"/>
      <c r="K102" s="794"/>
      <c r="L102" s="787">
        <f t="shared" si="23"/>
        <v>3000000</v>
      </c>
      <c r="M102" s="800" t="s">
        <v>679</v>
      </c>
      <c r="N102" s="782" t="s">
        <v>676</v>
      </c>
      <c r="O102" s="782" t="s">
        <v>677</v>
      </c>
      <c r="P102" s="782" t="s">
        <v>90</v>
      </c>
      <c r="Q102" s="796" t="s">
        <v>12</v>
      </c>
      <c r="R102" s="796" t="s">
        <v>39</v>
      </c>
      <c r="S102" s="797" t="s">
        <v>50</v>
      </c>
      <c r="T102" s="791" t="s">
        <v>680</v>
      </c>
      <c r="Z102" s="101">
        <v>2568</v>
      </c>
    </row>
    <row r="103" spans="1:26" ht="34.200000000000003" customHeight="1">
      <c r="A103" s="167">
        <v>2</v>
      </c>
      <c r="B103" s="694" t="s">
        <v>856</v>
      </c>
      <c r="C103" s="694" t="str">
        <f>Q103</f>
        <v>F2</v>
      </c>
      <c r="D103" s="782" t="str">
        <f>M103</f>
        <v>โรงพยาบาลเขาค้อ</v>
      </c>
      <c r="E103" s="792" t="s">
        <v>206</v>
      </c>
      <c r="F103" s="793">
        <v>9658</v>
      </c>
      <c r="G103" s="787">
        <v>27745300</v>
      </c>
      <c r="H103" s="795">
        <v>1</v>
      </c>
      <c r="I103" s="795">
        <f>G103*0.2</f>
        <v>5549060</v>
      </c>
      <c r="J103" s="795">
        <f>G103*0.8</f>
        <v>22196240</v>
      </c>
      <c r="K103" s="795"/>
      <c r="L103" s="787">
        <f t="shared" si="23"/>
        <v>27745300</v>
      </c>
      <c r="M103" s="782" t="s">
        <v>784</v>
      </c>
      <c r="N103" s="782" t="s">
        <v>677</v>
      </c>
      <c r="O103" s="782" t="s">
        <v>840</v>
      </c>
      <c r="P103" s="782" t="s">
        <v>90</v>
      </c>
      <c r="Q103" s="796" t="s">
        <v>8</v>
      </c>
      <c r="R103" s="796" t="s">
        <v>39</v>
      </c>
      <c r="S103" s="797" t="s">
        <v>49</v>
      </c>
      <c r="T103" s="791"/>
      <c r="Z103" s="101">
        <v>2568</v>
      </c>
    </row>
    <row r="104" spans="1:26" ht="34.200000000000003" customHeight="1">
      <c r="A104" s="167">
        <v>2</v>
      </c>
      <c r="B104" s="694" t="s">
        <v>856</v>
      </c>
      <c r="C104" s="118" t="str">
        <f t="shared" si="22"/>
        <v>F2</v>
      </c>
      <c r="D104" s="782" t="str">
        <f t="shared" si="28"/>
        <v>โรงพยาบาลศรีเทพ</v>
      </c>
      <c r="E104" s="792" t="s">
        <v>772</v>
      </c>
      <c r="F104" s="793">
        <v>9638</v>
      </c>
      <c r="G104" s="787">
        <v>13347600</v>
      </c>
      <c r="H104" s="795">
        <v>1</v>
      </c>
      <c r="I104" s="795">
        <v>13347600</v>
      </c>
      <c r="J104" s="826"/>
      <c r="K104" s="795"/>
      <c r="L104" s="787">
        <f t="shared" si="23"/>
        <v>13347600</v>
      </c>
      <c r="M104" s="800" t="s">
        <v>785</v>
      </c>
      <c r="N104" s="782" t="s">
        <v>384</v>
      </c>
      <c r="O104" s="782" t="s">
        <v>385</v>
      </c>
      <c r="P104" s="782" t="s">
        <v>90</v>
      </c>
      <c r="Q104" s="796" t="s">
        <v>8</v>
      </c>
      <c r="R104" s="796" t="s">
        <v>41</v>
      </c>
      <c r="S104" s="797" t="s">
        <v>80</v>
      </c>
      <c r="T104" s="791" t="s">
        <v>831</v>
      </c>
      <c r="Z104" s="101">
        <v>2568</v>
      </c>
    </row>
    <row r="105" spans="1:26" ht="34.200000000000003" customHeight="1">
      <c r="A105" s="107">
        <v>2</v>
      </c>
      <c r="B105" s="107" t="s">
        <v>857</v>
      </c>
      <c r="C105" s="99" t="str">
        <f t="shared" si="22"/>
        <v>S</v>
      </c>
      <c r="D105" s="782" t="str">
        <f t="shared" si="28"/>
        <v>โรงพยาบาลเพชรบูรณ์</v>
      </c>
      <c r="E105" s="792" t="s">
        <v>222</v>
      </c>
      <c r="F105" s="827">
        <v>10725</v>
      </c>
      <c r="G105" s="787">
        <v>69527500</v>
      </c>
      <c r="H105" s="795">
        <v>1</v>
      </c>
      <c r="I105" s="787">
        <f>G105*0.2</f>
        <v>13905500</v>
      </c>
      <c r="J105" s="795">
        <f>G105-I105</f>
        <v>55622000</v>
      </c>
      <c r="K105" s="795"/>
      <c r="L105" s="787">
        <f t="shared" si="23"/>
        <v>69527500</v>
      </c>
      <c r="M105" s="807" t="s">
        <v>559</v>
      </c>
      <c r="N105" s="807" t="s">
        <v>760</v>
      </c>
      <c r="O105" s="807" t="s">
        <v>755</v>
      </c>
      <c r="P105" s="807" t="s">
        <v>90</v>
      </c>
      <c r="Q105" s="814" t="s">
        <v>9</v>
      </c>
      <c r="R105" s="815" t="s">
        <v>41</v>
      </c>
      <c r="S105" s="828" t="s">
        <v>151</v>
      </c>
      <c r="T105" s="791" t="s">
        <v>565</v>
      </c>
      <c r="Z105" s="101">
        <v>2568</v>
      </c>
    </row>
    <row r="106" spans="1:26" ht="34.200000000000003" customHeight="1">
      <c r="A106" s="98">
        <v>2</v>
      </c>
      <c r="B106" s="107" t="s">
        <v>857</v>
      </c>
      <c r="C106" s="99" t="str">
        <f>Q106</f>
        <v>M2</v>
      </c>
      <c r="D106" s="782" t="str">
        <f>M106</f>
        <v>โรงพยาบาลหล่มสัก</v>
      </c>
      <c r="E106" s="798" t="s">
        <v>224</v>
      </c>
      <c r="F106" s="829">
        <v>11038</v>
      </c>
      <c r="G106" s="830">
        <v>138830600</v>
      </c>
      <c r="H106" s="795">
        <v>1</v>
      </c>
      <c r="I106" s="830">
        <f>G106*0.2+80</f>
        <v>27766200</v>
      </c>
      <c r="J106" s="795">
        <f>G106*0.4-40</f>
        <v>55532200</v>
      </c>
      <c r="K106" s="795">
        <f>G106*0.4-40</f>
        <v>55532200</v>
      </c>
      <c r="L106" s="787">
        <f t="shared" si="23"/>
        <v>138830600</v>
      </c>
      <c r="M106" s="782" t="s">
        <v>219</v>
      </c>
      <c r="N106" s="782" t="s">
        <v>220</v>
      </c>
      <c r="O106" s="782" t="s">
        <v>220</v>
      </c>
      <c r="P106" s="782" t="s">
        <v>90</v>
      </c>
      <c r="Q106" s="796" t="s">
        <v>35</v>
      </c>
      <c r="R106" s="796" t="s">
        <v>41</v>
      </c>
      <c r="S106" s="797" t="s">
        <v>50</v>
      </c>
      <c r="T106" s="820" t="s">
        <v>225</v>
      </c>
      <c r="Z106" s="101">
        <v>2568</v>
      </c>
    </row>
    <row r="107" spans="1:26" ht="34.200000000000003" customHeight="1">
      <c r="A107" s="118">
        <v>2</v>
      </c>
      <c r="B107" s="107" t="s">
        <v>857</v>
      </c>
      <c r="C107" s="118" t="str">
        <f t="shared" si="22"/>
        <v>F1</v>
      </c>
      <c r="D107" s="782" t="str">
        <f t="shared" si="28"/>
        <v>โรงพยาบาลสมเด็จพระยุพราชหล่มเก่า</v>
      </c>
      <c r="E107" s="791" t="s">
        <v>661</v>
      </c>
      <c r="F107" s="819">
        <v>11015</v>
      </c>
      <c r="G107" s="821">
        <v>2000000</v>
      </c>
      <c r="H107" s="822">
        <v>1</v>
      </c>
      <c r="I107" s="821">
        <v>2000000</v>
      </c>
      <c r="J107" s="823"/>
      <c r="K107" s="823"/>
      <c r="L107" s="787">
        <f t="shared" si="23"/>
        <v>2000000</v>
      </c>
      <c r="M107" s="782" t="s">
        <v>616</v>
      </c>
      <c r="N107" s="782" t="s">
        <v>617</v>
      </c>
      <c r="O107" s="782" t="s">
        <v>618</v>
      </c>
      <c r="P107" s="782" t="s">
        <v>90</v>
      </c>
      <c r="Q107" s="796" t="s">
        <v>36</v>
      </c>
      <c r="R107" s="824" t="s">
        <v>649</v>
      </c>
      <c r="S107" s="797" t="s">
        <v>151</v>
      </c>
      <c r="T107" s="791" t="s">
        <v>660</v>
      </c>
      <c r="Z107" s="101">
        <v>2568</v>
      </c>
    </row>
    <row r="108" spans="1:26" ht="34.200000000000003" customHeight="1">
      <c r="A108" s="98">
        <v>2</v>
      </c>
      <c r="B108" s="107" t="s">
        <v>857</v>
      </c>
      <c r="C108" s="99" t="str">
        <f t="shared" si="22"/>
        <v>F2</v>
      </c>
      <c r="D108" s="782" t="str">
        <f t="shared" si="28"/>
        <v>โรงพยาบาลชนแดน</v>
      </c>
      <c r="E108" s="791" t="s">
        <v>150</v>
      </c>
      <c r="F108" s="816">
        <v>11062</v>
      </c>
      <c r="G108" s="818">
        <v>14167000</v>
      </c>
      <c r="H108" s="822">
        <v>1</v>
      </c>
      <c r="I108" s="787">
        <v>14167000</v>
      </c>
      <c r="J108" s="795"/>
      <c r="K108" s="795"/>
      <c r="L108" s="787">
        <f t="shared" si="23"/>
        <v>14167000</v>
      </c>
      <c r="M108" s="782" t="s">
        <v>145</v>
      </c>
      <c r="N108" s="782" t="s">
        <v>146</v>
      </c>
      <c r="O108" s="782" t="s">
        <v>146</v>
      </c>
      <c r="P108" s="782" t="s">
        <v>90</v>
      </c>
      <c r="Q108" s="796" t="s">
        <v>8</v>
      </c>
      <c r="R108" s="796" t="s">
        <v>40</v>
      </c>
      <c r="S108" s="797" t="s">
        <v>151</v>
      </c>
      <c r="T108" s="791" t="s">
        <v>147</v>
      </c>
      <c r="Z108" s="101">
        <v>2568</v>
      </c>
    </row>
    <row r="109" spans="1:26" ht="34.200000000000003" customHeight="1">
      <c r="A109" s="98">
        <v>2</v>
      </c>
      <c r="B109" s="107" t="s">
        <v>857</v>
      </c>
      <c r="C109" s="99" t="str">
        <f t="shared" ref="C109:C135" si="29">Q109</f>
        <v>F2</v>
      </c>
      <c r="D109" s="782" t="str">
        <f t="shared" ref="D109:D135" si="30">M109</f>
        <v>โรงพยาบาลบึงสามพัน</v>
      </c>
      <c r="E109" s="798" t="s">
        <v>579</v>
      </c>
      <c r="F109" s="819">
        <v>9543</v>
      </c>
      <c r="G109" s="787">
        <v>8413000</v>
      </c>
      <c r="H109" s="795">
        <v>1</v>
      </c>
      <c r="I109" s="795">
        <v>8413000</v>
      </c>
      <c r="J109" s="795"/>
      <c r="K109" s="795"/>
      <c r="L109" s="787">
        <f t="shared" si="23"/>
        <v>8413000</v>
      </c>
      <c r="M109" s="782" t="s">
        <v>572</v>
      </c>
      <c r="N109" s="782" t="s">
        <v>573</v>
      </c>
      <c r="O109" s="782" t="s">
        <v>574</v>
      </c>
      <c r="P109" s="782" t="s">
        <v>90</v>
      </c>
      <c r="Q109" s="796" t="s">
        <v>8</v>
      </c>
      <c r="R109" s="796" t="s">
        <v>39</v>
      </c>
      <c r="S109" s="797" t="s">
        <v>50</v>
      </c>
      <c r="T109" s="791" t="s">
        <v>580</v>
      </c>
      <c r="Z109" s="101">
        <v>2568</v>
      </c>
    </row>
    <row r="110" spans="1:26" ht="52.2" customHeight="1">
      <c r="A110" s="98">
        <v>2</v>
      </c>
      <c r="B110" s="107" t="s">
        <v>857</v>
      </c>
      <c r="C110" s="99" t="str">
        <f t="shared" si="29"/>
        <v>สำนักงานเขต/สสจ./สสอ.</v>
      </c>
      <c r="D110" s="782" t="str">
        <f t="shared" si="30"/>
        <v>สำนักงานสาธารณสุขอำเภอหล่มสัก</v>
      </c>
      <c r="E110" s="782" t="s">
        <v>487</v>
      </c>
      <c r="F110" s="819">
        <v>11058</v>
      </c>
      <c r="G110" s="831">
        <v>1546100</v>
      </c>
      <c r="H110" s="822">
        <v>1</v>
      </c>
      <c r="I110" s="831">
        <v>1546100</v>
      </c>
      <c r="J110" s="818"/>
      <c r="K110" s="818"/>
      <c r="L110" s="787">
        <f t="shared" ref="L110:L131" si="31">SUM(I110:K110)</f>
        <v>1546100</v>
      </c>
      <c r="M110" s="782" t="s">
        <v>483</v>
      </c>
      <c r="N110" s="782" t="s">
        <v>484</v>
      </c>
      <c r="O110" s="782" t="s">
        <v>220</v>
      </c>
      <c r="P110" s="782" t="s">
        <v>90</v>
      </c>
      <c r="Q110" s="796" t="s">
        <v>79</v>
      </c>
      <c r="R110" s="796" t="s">
        <v>39</v>
      </c>
      <c r="S110" s="797" t="s">
        <v>49</v>
      </c>
      <c r="T110" s="791" t="s">
        <v>488</v>
      </c>
      <c r="Z110" s="101">
        <v>2568</v>
      </c>
    </row>
    <row r="111" spans="1:26" ht="34.200000000000003" customHeight="1">
      <c r="A111" s="167">
        <v>2</v>
      </c>
      <c r="B111" s="107" t="s">
        <v>857</v>
      </c>
      <c r="C111" s="118" t="str">
        <f t="shared" si="29"/>
        <v>F2</v>
      </c>
      <c r="D111" s="782" t="str">
        <f t="shared" si="30"/>
        <v>โรงพยาบาลศรีเทพ</v>
      </c>
      <c r="E111" s="792" t="s">
        <v>832</v>
      </c>
      <c r="F111" s="793">
        <v>11010</v>
      </c>
      <c r="G111" s="787">
        <v>9387500</v>
      </c>
      <c r="H111" s="795">
        <v>1</v>
      </c>
      <c r="I111" s="795">
        <v>9387500</v>
      </c>
      <c r="J111" s="795"/>
      <c r="K111" s="795"/>
      <c r="L111" s="787">
        <f t="shared" si="31"/>
        <v>9387500</v>
      </c>
      <c r="M111" s="782" t="s">
        <v>785</v>
      </c>
      <c r="N111" s="782" t="s">
        <v>384</v>
      </c>
      <c r="O111" s="782" t="s">
        <v>385</v>
      </c>
      <c r="P111" s="782" t="s">
        <v>90</v>
      </c>
      <c r="Q111" s="796" t="s">
        <v>8</v>
      </c>
      <c r="R111" s="796" t="s">
        <v>41</v>
      </c>
      <c r="S111" s="797" t="s">
        <v>50</v>
      </c>
      <c r="T111" s="791" t="s">
        <v>833</v>
      </c>
      <c r="Z111" s="101">
        <v>2568</v>
      </c>
    </row>
    <row r="112" spans="1:26" ht="34.200000000000003" customHeight="1">
      <c r="A112" s="107">
        <v>2</v>
      </c>
      <c r="B112" s="107">
        <v>4</v>
      </c>
      <c r="C112" s="99" t="str">
        <f t="shared" si="29"/>
        <v>S</v>
      </c>
      <c r="D112" s="782" t="str">
        <f t="shared" si="30"/>
        <v>โรงพยาบาลเพชรบูรณ์</v>
      </c>
      <c r="E112" s="828" t="s">
        <v>566</v>
      </c>
      <c r="F112" s="827">
        <v>10402</v>
      </c>
      <c r="G112" s="787">
        <v>36493800</v>
      </c>
      <c r="H112" s="795">
        <v>1</v>
      </c>
      <c r="I112" s="787">
        <f>G112*0.2+40</f>
        <v>7298800</v>
      </c>
      <c r="J112" s="795">
        <f>G112*0.8-40</f>
        <v>29195000</v>
      </c>
      <c r="K112" s="795"/>
      <c r="L112" s="787">
        <f t="shared" si="31"/>
        <v>36493800</v>
      </c>
      <c r="M112" s="807" t="s">
        <v>559</v>
      </c>
      <c r="N112" s="807" t="s">
        <v>760</v>
      </c>
      <c r="O112" s="807" t="s">
        <v>755</v>
      </c>
      <c r="P112" s="807" t="s">
        <v>90</v>
      </c>
      <c r="Q112" s="814" t="s">
        <v>9</v>
      </c>
      <c r="R112" s="815" t="s">
        <v>39</v>
      </c>
      <c r="S112" s="832" t="s">
        <v>567</v>
      </c>
      <c r="T112" s="807" t="s">
        <v>568</v>
      </c>
      <c r="Z112" s="101">
        <v>2568</v>
      </c>
    </row>
    <row r="113" spans="1:26" ht="34.200000000000003" customHeight="1">
      <c r="A113" s="118">
        <v>2</v>
      </c>
      <c r="B113" s="118">
        <v>4</v>
      </c>
      <c r="C113" s="118" t="str">
        <f t="shared" si="29"/>
        <v>F1</v>
      </c>
      <c r="D113" s="782" t="str">
        <f t="shared" si="30"/>
        <v>โรงพยาบาลสมเด็จพระยุพราชหล่มเก่า</v>
      </c>
      <c r="E113" s="798" t="s">
        <v>662</v>
      </c>
      <c r="F113" s="819">
        <v>11078</v>
      </c>
      <c r="G113" s="831">
        <v>3153700</v>
      </c>
      <c r="H113" s="822">
        <v>1</v>
      </c>
      <c r="I113" s="831">
        <v>3153700</v>
      </c>
      <c r="J113" s="823"/>
      <c r="K113" s="823"/>
      <c r="L113" s="787">
        <f t="shared" si="31"/>
        <v>3153700</v>
      </c>
      <c r="M113" s="782" t="s">
        <v>616</v>
      </c>
      <c r="N113" s="782" t="s">
        <v>617</v>
      </c>
      <c r="O113" s="782" t="s">
        <v>618</v>
      </c>
      <c r="P113" s="782" t="s">
        <v>90</v>
      </c>
      <c r="Q113" s="796" t="s">
        <v>36</v>
      </c>
      <c r="R113" s="796" t="s">
        <v>40</v>
      </c>
      <c r="S113" s="797" t="s">
        <v>151</v>
      </c>
      <c r="T113" s="791" t="s">
        <v>663</v>
      </c>
      <c r="Z113" s="101">
        <v>2568</v>
      </c>
    </row>
    <row r="114" spans="1:26" ht="34.200000000000003" customHeight="1">
      <c r="A114" s="135">
        <v>2</v>
      </c>
      <c r="B114" s="99">
        <v>4</v>
      </c>
      <c r="C114" s="99" t="str">
        <f t="shared" si="29"/>
        <v>F2</v>
      </c>
      <c r="D114" s="782" t="str">
        <f t="shared" si="30"/>
        <v>โรงพยาบาลชนแดน</v>
      </c>
      <c r="E114" s="791" t="s">
        <v>152</v>
      </c>
      <c r="F114" s="816">
        <v>11057</v>
      </c>
      <c r="G114" s="787">
        <v>1099700</v>
      </c>
      <c r="H114" s="795">
        <v>3</v>
      </c>
      <c r="I114" s="787">
        <v>3299100</v>
      </c>
      <c r="J114" s="795"/>
      <c r="K114" s="795"/>
      <c r="L114" s="787">
        <f t="shared" si="31"/>
        <v>3299100</v>
      </c>
      <c r="M114" s="782" t="s">
        <v>145</v>
      </c>
      <c r="N114" s="782" t="s">
        <v>146</v>
      </c>
      <c r="O114" s="782" t="s">
        <v>146</v>
      </c>
      <c r="P114" s="782" t="s">
        <v>90</v>
      </c>
      <c r="Q114" s="796" t="s">
        <v>8</v>
      </c>
      <c r="R114" s="796" t="s">
        <v>41</v>
      </c>
      <c r="S114" s="797" t="s">
        <v>151</v>
      </c>
      <c r="T114" s="791" t="s">
        <v>147</v>
      </c>
      <c r="Z114" s="101">
        <v>2568</v>
      </c>
    </row>
    <row r="115" spans="1:26" ht="34.200000000000003" customHeight="1">
      <c r="A115" s="98">
        <v>2</v>
      </c>
      <c r="B115" s="99">
        <v>4</v>
      </c>
      <c r="C115" s="99" t="str">
        <f t="shared" si="29"/>
        <v>M2</v>
      </c>
      <c r="D115" s="782" t="str">
        <f t="shared" si="30"/>
        <v>โรงพยาบาลหล่มสัก</v>
      </c>
      <c r="E115" s="791" t="s">
        <v>226</v>
      </c>
      <c r="F115" s="833">
        <v>11078</v>
      </c>
      <c r="G115" s="818">
        <v>3047100</v>
      </c>
      <c r="H115" s="822">
        <v>1</v>
      </c>
      <c r="I115" s="818">
        <v>3047100</v>
      </c>
      <c r="J115" s="795"/>
      <c r="K115" s="795"/>
      <c r="L115" s="787">
        <f t="shared" si="31"/>
        <v>3047100</v>
      </c>
      <c r="M115" s="782" t="s">
        <v>219</v>
      </c>
      <c r="N115" s="782" t="s">
        <v>220</v>
      </c>
      <c r="O115" s="782" t="s">
        <v>220</v>
      </c>
      <c r="P115" s="782" t="s">
        <v>90</v>
      </c>
      <c r="Q115" s="796" t="s">
        <v>35</v>
      </c>
      <c r="R115" s="796" t="s">
        <v>39</v>
      </c>
      <c r="S115" s="797" t="s">
        <v>49</v>
      </c>
      <c r="T115" s="820" t="s">
        <v>227</v>
      </c>
      <c r="Z115" s="101">
        <v>2568</v>
      </c>
    </row>
    <row r="116" spans="1:26" ht="49.8" customHeight="1">
      <c r="A116" s="118">
        <v>2</v>
      </c>
      <c r="B116" s="118">
        <v>4</v>
      </c>
      <c r="C116" s="118" t="str">
        <f t="shared" si="29"/>
        <v>สำนักงานเขต/สสจ./สสอ.</v>
      </c>
      <c r="D116" s="782" t="str">
        <f t="shared" si="30"/>
        <v>สำนักงานสาธารณสุขอำเภอเมืองเพชรบูรณ์เพชรบูรณ์</v>
      </c>
      <c r="E116" s="791" t="s">
        <v>249</v>
      </c>
      <c r="F116" s="793" t="s">
        <v>390</v>
      </c>
      <c r="G116" s="787">
        <v>200000</v>
      </c>
      <c r="H116" s="795">
        <v>2</v>
      </c>
      <c r="I116" s="787">
        <v>400000</v>
      </c>
      <c r="J116" s="809"/>
      <c r="K116" s="809"/>
      <c r="L116" s="787">
        <f t="shared" si="31"/>
        <v>400000</v>
      </c>
      <c r="M116" s="782" t="s">
        <v>762</v>
      </c>
      <c r="N116" s="782" t="s">
        <v>250</v>
      </c>
      <c r="O116" s="807" t="s">
        <v>755</v>
      </c>
      <c r="P116" s="807" t="s">
        <v>90</v>
      </c>
      <c r="Q116" s="796" t="s">
        <v>79</v>
      </c>
      <c r="R116" s="796" t="s">
        <v>41</v>
      </c>
      <c r="S116" s="797" t="s">
        <v>81</v>
      </c>
      <c r="T116" s="791" t="s">
        <v>251</v>
      </c>
      <c r="Z116" s="101">
        <v>2568</v>
      </c>
    </row>
    <row r="117" spans="1:26" ht="34.200000000000003" customHeight="1">
      <c r="A117" s="98">
        <v>2</v>
      </c>
      <c r="B117" s="99">
        <v>4</v>
      </c>
      <c r="C117" s="99" t="str">
        <f t="shared" si="29"/>
        <v>F2</v>
      </c>
      <c r="D117" s="782" t="str">
        <f t="shared" si="30"/>
        <v>โรงพยาบาลบึงสามพัน</v>
      </c>
      <c r="E117" s="798" t="s">
        <v>581</v>
      </c>
      <c r="F117" s="787">
        <v>212.2</v>
      </c>
      <c r="G117" s="787">
        <v>427100</v>
      </c>
      <c r="H117" s="795">
        <v>1</v>
      </c>
      <c r="I117" s="795">
        <v>427100</v>
      </c>
      <c r="J117" s="795"/>
      <c r="K117" s="795"/>
      <c r="L117" s="787">
        <f t="shared" si="31"/>
        <v>427100</v>
      </c>
      <c r="M117" s="782" t="s">
        <v>572</v>
      </c>
      <c r="N117" s="782" t="s">
        <v>573</v>
      </c>
      <c r="O117" s="782" t="s">
        <v>574</v>
      </c>
      <c r="P117" s="782" t="s">
        <v>90</v>
      </c>
      <c r="Q117" s="796" t="s">
        <v>8</v>
      </c>
      <c r="R117" s="796" t="s">
        <v>39</v>
      </c>
      <c r="S117" s="797" t="s">
        <v>80</v>
      </c>
      <c r="T117" s="791" t="s">
        <v>582</v>
      </c>
      <c r="Z117" s="101">
        <v>2568</v>
      </c>
    </row>
    <row r="118" spans="1:26" ht="34.200000000000003" customHeight="1">
      <c r="A118" s="167">
        <v>2</v>
      </c>
      <c r="B118" s="118">
        <v>4</v>
      </c>
      <c r="C118" s="118" t="str">
        <f t="shared" si="29"/>
        <v>F2</v>
      </c>
      <c r="D118" s="782" t="str">
        <f t="shared" si="30"/>
        <v>โรงพยาบาลศรีเทพ</v>
      </c>
      <c r="E118" s="792" t="s">
        <v>153</v>
      </c>
      <c r="F118" s="793">
        <v>11011</v>
      </c>
      <c r="G118" s="787">
        <v>7573700</v>
      </c>
      <c r="H118" s="795">
        <v>1</v>
      </c>
      <c r="I118" s="795">
        <v>7573700</v>
      </c>
      <c r="J118" s="795"/>
      <c r="K118" s="795"/>
      <c r="L118" s="787">
        <f t="shared" si="31"/>
        <v>7573700</v>
      </c>
      <c r="M118" s="782" t="s">
        <v>785</v>
      </c>
      <c r="N118" s="782" t="s">
        <v>384</v>
      </c>
      <c r="O118" s="782" t="s">
        <v>385</v>
      </c>
      <c r="P118" s="782" t="s">
        <v>90</v>
      </c>
      <c r="Q118" s="796" t="s">
        <v>8</v>
      </c>
      <c r="R118" s="796" t="s">
        <v>41</v>
      </c>
      <c r="S118" s="797" t="s">
        <v>50</v>
      </c>
      <c r="T118" s="791" t="s">
        <v>833</v>
      </c>
      <c r="Z118" s="101">
        <v>2568</v>
      </c>
    </row>
    <row r="119" spans="1:26" ht="34.200000000000003" customHeight="1">
      <c r="A119" s="107">
        <v>2</v>
      </c>
      <c r="B119" s="107">
        <v>5</v>
      </c>
      <c r="C119" s="99" t="str">
        <f t="shared" si="29"/>
        <v>S</v>
      </c>
      <c r="D119" s="782" t="str">
        <f t="shared" si="30"/>
        <v>โรงพยาบาลเพชรบูรณ์</v>
      </c>
      <c r="E119" s="792" t="s">
        <v>569</v>
      </c>
      <c r="F119" s="827">
        <v>11007</v>
      </c>
      <c r="G119" s="787">
        <v>27803300</v>
      </c>
      <c r="H119" s="795">
        <v>1</v>
      </c>
      <c r="I119" s="787">
        <f>G119*0.2-60</f>
        <v>5560600</v>
      </c>
      <c r="J119" s="795">
        <f>G119*0.8+60</f>
        <v>22242700</v>
      </c>
      <c r="K119" s="795"/>
      <c r="L119" s="787">
        <f t="shared" si="31"/>
        <v>27803300</v>
      </c>
      <c r="M119" s="807" t="s">
        <v>559</v>
      </c>
      <c r="N119" s="807" t="s">
        <v>760</v>
      </c>
      <c r="O119" s="807" t="s">
        <v>755</v>
      </c>
      <c r="P119" s="807" t="s">
        <v>90</v>
      </c>
      <c r="Q119" s="814" t="s">
        <v>9</v>
      </c>
      <c r="R119" s="815" t="s">
        <v>39</v>
      </c>
      <c r="S119" s="832" t="s">
        <v>570</v>
      </c>
      <c r="T119" s="807" t="s">
        <v>568</v>
      </c>
      <c r="Z119" s="101">
        <v>2568</v>
      </c>
    </row>
    <row r="120" spans="1:26" ht="34.200000000000003" customHeight="1">
      <c r="A120" s="118">
        <v>2</v>
      </c>
      <c r="B120" s="118">
        <v>5</v>
      </c>
      <c r="C120" s="118" t="str">
        <f t="shared" si="29"/>
        <v>F1</v>
      </c>
      <c r="D120" s="782" t="str">
        <f t="shared" si="30"/>
        <v>โรงพยาบาลสมเด็จพระยุพราชหล่มเก่า</v>
      </c>
      <c r="E120" s="798" t="s">
        <v>664</v>
      </c>
      <c r="F120" s="819">
        <v>8079</v>
      </c>
      <c r="G120" s="831">
        <v>9583800</v>
      </c>
      <c r="H120" s="822">
        <v>1</v>
      </c>
      <c r="I120" s="831">
        <v>9583800</v>
      </c>
      <c r="J120" s="823"/>
      <c r="K120" s="823"/>
      <c r="L120" s="787">
        <f t="shared" si="31"/>
        <v>9583800</v>
      </c>
      <c r="M120" s="782" t="s">
        <v>616</v>
      </c>
      <c r="N120" s="782" t="s">
        <v>617</v>
      </c>
      <c r="O120" s="782" t="s">
        <v>618</v>
      </c>
      <c r="P120" s="782" t="s">
        <v>90</v>
      </c>
      <c r="Q120" s="796" t="s">
        <v>36</v>
      </c>
      <c r="R120" s="796" t="s">
        <v>40</v>
      </c>
      <c r="S120" s="797" t="s">
        <v>151</v>
      </c>
      <c r="T120" s="791" t="s">
        <v>665</v>
      </c>
      <c r="Z120" s="101">
        <v>2568</v>
      </c>
    </row>
    <row r="121" spans="1:26" ht="34.200000000000003" customHeight="1">
      <c r="A121" s="98">
        <v>2</v>
      </c>
      <c r="B121" s="99">
        <v>5</v>
      </c>
      <c r="C121" s="99" t="str">
        <f t="shared" si="29"/>
        <v>F2</v>
      </c>
      <c r="D121" s="782" t="str">
        <f t="shared" si="30"/>
        <v>โรงพยาบาลชนแดน</v>
      </c>
      <c r="E121" s="791" t="s">
        <v>153</v>
      </c>
      <c r="F121" s="816">
        <v>11011</v>
      </c>
      <c r="G121" s="787">
        <v>7573700</v>
      </c>
      <c r="H121" s="795">
        <v>1</v>
      </c>
      <c r="I121" s="787">
        <v>7573700</v>
      </c>
      <c r="J121" s="795"/>
      <c r="K121" s="795"/>
      <c r="L121" s="787">
        <f t="shared" si="31"/>
        <v>7573700</v>
      </c>
      <c r="M121" s="782" t="s">
        <v>145</v>
      </c>
      <c r="N121" s="782" t="s">
        <v>146</v>
      </c>
      <c r="O121" s="782" t="s">
        <v>146</v>
      </c>
      <c r="P121" s="782" t="s">
        <v>90</v>
      </c>
      <c r="Q121" s="796" t="s">
        <v>8</v>
      </c>
      <c r="R121" s="796" t="s">
        <v>41</v>
      </c>
      <c r="S121" s="797" t="s">
        <v>149</v>
      </c>
      <c r="T121" s="791" t="s">
        <v>147</v>
      </c>
      <c r="Z121" s="101">
        <v>2568</v>
      </c>
    </row>
    <row r="122" spans="1:26" ht="36" customHeight="1">
      <c r="A122" s="98">
        <v>2</v>
      </c>
      <c r="B122" s="99">
        <v>5</v>
      </c>
      <c r="C122" s="99" t="str">
        <f t="shared" si="29"/>
        <v>สำนักงานเขต/สสจ./สสอ.</v>
      </c>
      <c r="D122" s="782" t="str">
        <f t="shared" si="30"/>
        <v>สำนักงานสาธารณสุขอำเภอศรีเทพ</v>
      </c>
      <c r="E122" s="791" t="s">
        <v>391</v>
      </c>
      <c r="F122" s="793" t="s">
        <v>390</v>
      </c>
      <c r="G122" s="787">
        <v>329000</v>
      </c>
      <c r="H122" s="795">
        <v>1</v>
      </c>
      <c r="I122" s="795">
        <v>329000</v>
      </c>
      <c r="J122" s="795"/>
      <c r="K122" s="795"/>
      <c r="L122" s="787">
        <f t="shared" si="31"/>
        <v>329000</v>
      </c>
      <c r="M122" s="782" t="s">
        <v>392</v>
      </c>
      <c r="N122" s="782" t="s">
        <v>384</v>
      </c>
      <c r="O122" s="782" t="s">
        <v>385</v>
      </c>
      <c r="P122" s="782" t="s">
        <v>90</v>
      </c>
      <c r="Q122" s="796" t="s">
        <v>79</v>
      </c>
      <c r="R122" s="796" t="s">
        <v>41</v>
      </c>
      <c r="S122" s="797" t="s">
        <v>81</v>
      </c>
      <c r="T122" s="791" t="s">
        <v>386</v>
      </c>
      <c r="Z122" s="101">
        <v>2568</v>
      </c>
    </row>
    <row r="123" spans="1:26" ht="34.200000000000003" customHeight="1">
      <c r="A123" s="167">
        <v>2</v>
      </c>
      <c r="B123" s="118">
        <v>5</v>
      </c>
      <c r="C123" s="118" t="str">
        <f t="shared" si="29"/>
        <v>F2</v>
      </c>
      <c r="D123" s="782" t="str">
        <f t="shared" si="30"/>
        <v>โรงพยาบาลศรีเทพ</v>
      </c>
      <c r="E123" s="792" t="s">
        <v>834</v>
      </c>
      <c r="F123" s="793">
        <v>11012</v>
      </c>
      <c r="G123" s="787">
        <v>5629400</v>
      </c>
      <c r="H123" s="795">
        <v>1</v>
      </c>
      <c r="I123" s="795">
        <v>5629400</v>
      </c>
      <c r="J123" s="795"/>
      <c r="K123" s="795"/>
      <c r="L123" s="787">
        <f t="shared" si="31"/>
        <v>5629400</v>
      </c>
      <c r="M123" s="782" t="s">
        <v>785</v>
      </c>
      <c r="N123" s="782" t="s">
        <v>384</v>
      </c>
      <c r="O123" s="782" t="s">
        <v>385</v>
      </c>
      <c r="P123" s="782" t="s">
        <v>90</v>
      </c>
      <c r="Q123" s="796" t="s">
        <v>8</v>
      </c>
      <c r="R123" s="796" t="s">
        <v>41</v>
      </c>
      <c r="S123" s="797" t="s">
        <v>50</v>
      </c>
      <c r="T123" s="791" t="s">
        <v>833</v>
      </c>
      <c r="Z123" s="101">
        <v>2568</v>
      </c>
    </row>
    <row r="124" spans="1:26" ht="34.200000000000003" customHeight="1">
      <c r="A124" s="135">
        <v>2</v>
      </c>
      <c r="B124" s="99">
        <v>5</v>
      </c>
      <c r="C124" s="99" t="str">
        <f t="shared" si="29"/>
        <v>M2</v>
      </c>
      <c r="D124" s="782" t="str">
        <f t="shared" si="30"/>
        <v>โรงพยาบาลหล่มสัก</v>
      </c>
      <c r="E124" s="798" t="s">
        <v>228</v>
      </c>
      <c r="F124" s="819">
        <v>9517</v>
      </c>
      <c r="G124" s="809">
        <v>4915500</v>
      </c>
      <c r="H124" s="795">
        <v>1</v>
      </c>
      <c r="I124" s="809">
        <v>4915500</v>
      </c>
      <c r="J124" s="812"/>
      <c r="K124" s="795"/>
      <c r="L124" s="787">
        <f t="shared" si="31"/>
        <v>4915500</v>
      </c>
      <c r="M124" s="782" t="s">
        <v>219</v>
      </c>
      <c r="N124" s="782" t="s">
        <v>220</v>
      </c>
      <c r="O124" s="782" t="s">
        <v>220</v>
      </c>
      <c r="P124" s="782" t="s">
        <v>90</v>
      </c>
      <c r="Q124" s="796" t="s">
        <v>35</v>
      </c>
      <c r="R124" s="796" t="s">
        <v>39</v>
      </c>
      <c r="S124" s="797" t="s">
        <v>80</v>
      </c>
      <c r="T124" s="820" t="s">
        <v>229</v>
      </c>
      <c r="Z124" s="101">
        <v>2568</v>
      </c>
    </row>
    <row r="125" spans="1:26" ht="34.200000000000003" customHeight="1">
      <c r="A125" s="118">
        <v>2</v>
      </c>
      <c r="B125" s="118">
        <v>6</v>
      </c>
      <c r="C125" s="118" t="str">
        <f t="shared" si="29"/>
        <v>F1</v>
      </c>
      <c r="D125" s="782" t="str">
        <f t="shared" si="30"/>
        <v>โรงพยาบาลสมเด็จพระยุพราชหล่มเก่า</v>
      </c>
      <c r="E125" s="791" t="s">
        <v>666</v>
      </c>
      <c r="F125" s="819">
        <v>2406</v>
      </c>
      <c r="G125" s="821">
        <v>1305000</v>
      </c>
      <c r="H125" s="822">
        <v>1</v>
      </c>
      <c r="I125" s="821">
        <v>1305000</v>
      </c>
      <c r="J125" s="823"/>
      <c r="K125" s="823"/>
      <c r="L125" s="787">
        <f t="shared" si="31"/>
        <v>1305000</v>
      </c>
      <c r="M125" s="782" t="s">
        <v>616</v>
      </c>
      <c r="N125" s="782" t="s">
        <v>617</v>
      </c>
      <c r="O125" s="782" t="s">
        <v>618</v>
      </c>
      <c r="P125" s="782" t="s">
        <v>90</v>
      </c>
      <c r="Q125" s="796" t="s">
        <v>36</v>
      </c>
      <c r="R125" s="796" t="s">
        <v>40</v>
      </c>
      <c r="S125" s="797" t="s">
        <v>151</v>
      </c>
      <c r="T125" s="791" t="s">
        <v>667</v>
      </c>
      <c r="Z125" s="101">
        <v>2568</v>
      </c>
    </row>
    <row r="126" spans="1:26" ht="34.200000000000003" customHeight="1">
      <c r="A126" s="98">
        <v>2</v>
      </c>
      <c r="B126" s="99">
        <v>6</v>
      </c>
      <c r="C126" s="99" t="str">
        <f t="shared" si="29"/>
        <v>F2</v>
      </c>
      <c r="D126" s="782" t="str">
        <f t="shared" si="30"/>
        <v>โรงพยาบาลชนแดน</v>
      </c>
      <c r="E126" s="791" t="s">
        <v>154</v>
      </c>
      <c r="F126" s="816">
        <v>11013</v>
      </c>
      <c r="G126" s="787">
        <v>6813500</v>
      </c>
      <c r="H126" s="795">
        <v>1</v>
      </c>
      <c r="I126" s="787">
        <v>6813500</v>
      </c>
      <c r="J126" s="795"/>
      <c r="K126" s="795"/>
      <c r="L126" s="787">
        <f t="shared" si="31"/>
        <v>6813500</v>
      </c>
      <c r="M126" s="782" t="s">
        <v>145</v>
      </c>
      <c r="N126" s="782" t="s">
        <v>146</v>
      </c>
      <c r="O126" s="782" t="s">
        <v>146</v>
      </c>
      <c r="P126" s="782" t="s">
        <v>90</v>
      </c>
      <c r="Q126" s="796" t="s">
        <v>8</v>
      </c>
      <c r="R126" s="796" t="s">
        <v>41</v>
      </c>
      <c r="S126" s="797" t="s">
        <v>149</v>
      </c>
      <c r="T126" s="791" t="s">
        <v>147</v>
      </c>
      <c r="Z126" s="101">
        <v>2568</v>
      </c>
    </row>
    <row r="127" spans="1:26" ht="34.200000000000003" customHeight="1">
      <c r="A127" s="167">
        <v>2</v>
      </c>
      <c r="B127" s="118">
        <v>6</v>
      </c>
      <c r="C127" s="118" t="str">
        <f t="shared" si="29"/>
        <v>F2</v>
      </c>
      <c r="D127" s="782" t="str">
        <f t="shared" si="30"/>
        <v>โรงพยาบาลศรีเทพ</v>
      </c>
      <c r="E127" s="792" t="s">
        <v>154</v>
      </c>
      <c r="F127" s="793">
        <v>11013</v>
      </c>
      <c r="G127" s="787">
        <v>6583100</v>
      </c>
      <c r="H127" s="795">
        <v>1</v>
      </c>
      <c r="I127" s="795">
        <v>6583100</v>
      </c>
      <c r="J127" s="795"/>
      <c r="K127" s="795"/>
      <c r="L127" s="787">
        <f t="shared" si="31"/>
        <v>6583100</v>
      </c>
      <c r="M127" s="782" t="s">
        <v>785</v>
      </c>
      <c r="N127" s="782" t="s">
        <v>384</v>
      </c>
      <c r="O127" s="782" t="s">
        <v>385</v>
      </c>
      <c r="P127" s="782" t="s">
        <v>90</v>
      </c>
      <c r="Q127" s="796" t="s">
        <v>8</v>
      </c>
      <c r="R127" s="796" t="s">
        <v>39</v>
      </c>
      <c r="S127" s="797" t="s">
        <v>50</v>
      </c>
      <c r="T127" s="791" t="s">
        <v>833</v>
      </c>
      <c r="Z127" s="101">
        <v>2568</v>
      </c>
    </row>
    <row r="128" spans="1:26" ht="34.200000000000003" customHeight="1">
      <c r="A128" s="98">
        <v>2</v>
      </c>
      <c r="B128" s="118">
        <v>7</v>
      </c>
      <c r="C128" s="118" t="str">
        <f t="shared" si="29"/>
        <v>F1</v>
      </c>
      <c r="D128" s="782" t="str">
        <f t="shared" si="30"/>
        <v>โรงพยาบาลสมเด็จพระยุพราชหล่มเก่า</v>
      </c>
      <c r="E128" s="792" t="s">
        <v>98</v>
      </c>
      <c r="F128" s="809" t="s">
        <v>92</v>
      </c>
      <c r="G128" s="787">
        <v>1601400</v>
      </c>
      <c r="H128" s="822">
        <v>1</v>
      </c>
      <c r="I128" s="787">
        <v>1601400</v>
      </c>
      <c r="J128" s="818"/>
      <c r="K128" s="818"/>
      <c r="L128" s="787">
        <f t="shared" si="31"/>
        <v>1601400</v>
      </c>
      <c r="M128" s="782" t="s">
        <v>616</v>
      </c>
      <c r="N128" s="782" t="s">
        <v>617</v>
      </c>
      <c r="O128" s="782" t="s">
        <v>618</v>
      </c>
      <c r="P128" s="782" t="s">
        <v>90</v>
      </c>
      <c r="Q128" s="796" t="s">
        <v>36</v>
      </c>
      <c r="R128" s="796" t="s">
        <v>39</v>
      </c>
      <c r="S128" s="797" t="s">
        <v>143</v>
      </c>
      <c r="T128" s="791" t="s">
        <v>91</v>
      </c>
      <c r="Z128" s="101">
        <v>2568</v>
      </c>
    </row>
    <row r="129" spans="1:26" ht="39.6" customHeight="1">
      <c r="A129" s="135">
        <v>2</v>
      </c>
      <c r="B129" s="99">
        <v>7</v>
      </c>
      <c r="C129" s="99" t="str">
        <f t="shared" si="29"/>
        <v>สำนักงานเขต/สสจ./สสอ.</v>
      </c>
      <c r="D129" s="782" t="str">
        <f t="shared" si="30"/>
        <v>สำนักงานสาธารณสุขอำเภอเขาค้อ</v>
      </c>
      <c r="E129" s="791" t="s">
        <v>152</v>
      </c>
      <c r="F129" s="809">
        <v>11057</v>
      </c>
      <c r="G129" s="818">
        <v>1099700</v>
      </c>
      <c r="H129" s="822">
        <v>1</v>
      </c>
      <c r="I129" s="818">
        <v>1099700</v>
      </c>
      <c r="J129" s="795"/>
      <c r="K129" s="795"/>
      <c r="L129" s="787">
        <f t="shared" si="31"/>
        <v>1099700</v>
      </c>
      <c r="M129" s="782" t="s">
        <v>689</v>
      </c>
      <c r="N129" s="782" t="s">
        <v>677</v>
      </c>
      <c r="O129" s="782" t="s">
        <v>677</v>
      </c>
      <c r="P129" s="782" t="s">
        <v>90</v>
      </c>
      <c r="Q129" s="796" t="s">
        <v>79</v>
      </c>
      <c r="R129" s="782" t="s">
        <v>41</v>
      </c>
      <c r="S129" s="797" t="s">
        <v>49</v>
      </c>
      <c r="T129" s="791" t="s">
        <v>690</v>
      </c>
      <c r="Z129" s="101">
        <v>2568</v>
      </c>
    </row>
    <row r="130" spans="1:26" ht="34.200000000000003" customHeight="1">
      <c r="A130" s="167">
        <v>2</v>
      </c>
      <c r="B130" s="118">
        <v>7</v>
      </c>
      <c r="C130" s="118" t="str">
        <f t="shared" si="29"/>
        <v>F2</v>
      </c>
      <c r="D130" s="782" t="str">
        <f t="shared" si="30"/>
        <v>โรงพยาบาลศรีเทพ</v>
      </c>
      <c r="E130" s="792" t="s">
        <v>150</v>
      </c>
      <c r="F130" s="793">
        <v>11062</v>
      </c>
      <c r="G130" s="787">
        <v>13687900</v>
      </c>
      <c r="H130" s="795">
        <v>1</v>
      </c>
      <c r="I130" s="795">
        <v>13687900</v>
      </c>
      <c r="J130" s="795"/>
      <c r="K130" s="795"/>
      <c r="L130" s="787">
        <f t="shared" si="31"/>
        <v>13687900</v>
      </c>
      <c r="M130" s="782" t="s">
        <v>785</v>
      </c>
      <c r="N130" s="782" t="s">
        <v>384</v>
      </c>
      <c r="O130" s="782" t="s">
        <v>385</v>
      </c>
      <c r="P130" s="782" t="s">
        <v>90</v>
      </c>
      <c r="Q130" s="796" t="s">
        <v>8</v>
      </c>
      <c r="R130" s="796" t="s">
        <v>39</v>
      </c>
      <c r="S130" s="797" t="s">
        <v>49</v>
      </c>
      <c r="T130" s="791" t="s">
        <v>835</v>
      </c>
      <c r="Z130" s="101">
        <v>2568</v>
      </c>
    </row>
    <row r="131" spans="1:26" ht="34.200000000000003" customHeight="1">
      <c r="A131" s="98">
        <v>2</v>
      </c>
      <c r="B131" s="118">
        <v>8</v>
      </c>
      <c r="C131" s="118" t="str">
        <f t="shared" si="29"/>
        <v>F1</v>
      </c>
      <c r="D131" s="782" t="str">
        <f t="shared" si="30"/>
        <v>โรงพยาบาลสมเด็จพระยุพราชหล่มเก่า</v>
      </c>
      <c r="E131" s="798" t="s">
        <v>769</v>
      </c>
      <c r="F131" s="819">
        <v>5419</v>
      </c>
      <c r="G131" s="818">
        <v>820000</v>
      </c>
      <c r="H131" s="795">
        <v>1</v>
      </c>
      <c r="I131" s="818">
        <v>820000</v>
      </c>
      <c r="J131" s="818"/>
      <c r="K131" s="818"/>
      <c r="L131" s="787">
        <f t="shared" si="31"/>
        <v>820000</v>
      </c>
      <c r="M131" s="782" t="s">
        <v>616</v>
      </c>
      <c r="N131" s="782" t="s">
        <v>617</v>
      </c>
      <c r="O131" s="782" t="s">
        <v>618</v>
      </c>
      <c r="P131" s="782" t="s">
        <v>90</v>
      </c>
      <c r="Q131" s="796" t="s">
        <v>36</v>
      </c>
      <c r="R131" s="796" t="s">
        <v>39</v>
      </c>
      <c r="S131" s="782" t="s">
        <v>668</v>
      </c>
      <c r="T131" s="834" t="s">
        <v>669</v>
      </c>
      <c r="Z131" s="101">
        <v>2568</v>
      </c>
    </row>
    <row r="132" spans="1:26" ht="38.4" customHeight="1">
      <c r="A132" s="167">
        <v>2</v>
      </c>
      <c r="B132" s="99">
        <v>1</v>
      </c>
      <c r="C132" s="118" t="str">
        <f t="shared" si="29"/>
        <v>สำนักงานเขต/สสจ./สสอ.</v>
      </c>
      <c r="D132" s="782" t="str">
        <f t="shared" si="30"/>
        <v>สำนักงานสาธารณสุขอำเภอหล่มเก่า</v>
      </c>
      <c r="E132" s="792" t="s">
        <v>900</v>
      </c>
      <c r="F132" s="793">
        <v>9701</v>
      </c>
      <c r="G132" s="787">
        <v>3000000</v>
      </c>
      <c r="H132" s="795">
        <v>1</v>
      </c>
      <c r="I132" s="795">
        <v>3000000</v>
      </c>
      <c r="J132" s="795"/>
      <c r="K132" s="795"/>
      <c r="L132" s="787">
        <v>3000000</v>
      </c>
      <c r="M132" s="782" t="s">
        <v>888</v>
      </c>
      <c r="N132" s="782" t="s">
        <v>617</v>
      </c>
      <c r="O132" s="782" t="s">
        <v>618</v>
      </c>
      <c r="P132" s="782" t="s">
        <v>90</v>
      </c>
      <c r="Q132" s="796" t="s">
        <v>79</v>
      </c>
      <c r="R132" s="796" t="s">
        <v>39</v>
      </c>
      <c r="S132" s="797" t="s">
        <v>50</v>
      </c>
      <c r="T132" s="791" t="s">
        <v>901</v>
      </c>
      <c r="Z132" s="101">
        <v>2568</v>
      </c>
    </row>
    <row r="133" spans="1:26" ht="52.2" customHeight="1">
      <c r="A133" s="98">
        <v>2</v>
      </c>
      <c r="B133" s="99">
        <v>8</v>
      </c>
      <c r="C133" s="99" t="str">
        <f t="shared" si="29"/>
        <v>สำนักงานเขต/สสจ./สสอ.</v>
      </c>
      <c r="D133" s="782" t="str">
        <f t="shared" si="30"/>
        <v>สำนักงานสาธารณสุขอำเภอศรีเทพ</v>
      </c>
      <c r="E133" s="791" t="s">
        <v>396</v>
      </c>
      <c r="F133" s="793" t="s">
        <v>390</v>
      </c>
      <c r="G133" s="787">
        <v>390000</v>
      </c>
      <c r="H133" s="795">
        <v>1</v>
      </c>
      <c r="I133" s="795">
        <v>390000</v>
      </c>
      <c r="J133" s="795"/>
      <c r="K133" s="795"/>
      <c r="L133" s="787">
        <f>SUM(I133:K133)</f>
        <v>390000</v>
      </c>
      <c r="M133" s="782" t="s">
        <v>392</v>
      </c>
      <c r="N133" s="782" t="s">
        <v>384</v>
      </c>
      <c r="O133" s="791" t="s">
        <v>385</v>
      </c>
      <c r="P133" s="791" t="s">
        <v>90</v>
      </c>
      <c r="Q133" s="796" t="s">
        <v>79</v>
      </c>
      <c r="R133" s="796" t="s">
        <v>40</v>
      </c>
      <c r="S133" s="797" t="s">
        <v>80</v>
      </c>
      <c r="T133" s="791" t="s">
        <v>386</v>
      </c>
      <c r="Z133" s="101">
        <v>2568</v>
      </c>
    </row>
    <row r="134" spans="1:26" ht="52.2" customHeight="1">
      <c r="A134" s="98">
        <v>2</v>
      </c>
      <c r="B134" s="99">
        <v>8</v>
      </c>
      <c r="C134" s="99" t="str">
        <f t="shared" si="29"/>
        <v>สำนักงานเขต/สสจ./สสอ.</v>
      </c>
      <c r="D134" s="782" t="str">
        <f t="shared" si="30"/>
        <v>สำนักงานสาธารณสุขอำเภอเขาค้อ</v>
      </c>
      <c r="E134" s="791" t="s">
        <v>691</v>
      </c>
      <c r="F134" s="809">
        <v>2406</v>
      </c>
      <c r="G134" s="787">
        <v>870000</v>
      </c>
      <c r="H134" s="795">
        <v>1</v>
      </c>
      <c r="I134" s="795">
        <v>870000</v>
      </c>
      <c r="J134" s="795"/>
      <c r="K134" s="795"/>
      <c r="L134" s="787">
        <f>SUM(I134:K134)</f>
        <v>870000</v>
      </c>
      <c r="M134" s="782" t="s">
        <v>689</v>
      </c>
      <c r="N134" s="782" t="s">
        <v>677</v>
      </c>
      <c r="O134" s="782" t="s">
        <v>677</v>
      </c>
      <c r="P134" s="782" t="s">
        <v>90</v>
      </c>
      <c r="Q134" s="796" t="s">
        <v>79</v>
      </c>
      <c r="R134" s="796" t="s">
        <v>39</v>
      </c>
      <c r="S134" s="797" t="s">
        <v>80</v>
      </c>
      <c r="T134" s="791" t="s">
        <v>692</v>
      </c>
      <c r="Z134" s="101">
        <v>2568</v>
      </c>
    </row>
    <row r="135" spans="1:26" ht="52.2" customHeight="1">
      <c r="A135" s="167">
        <v>2</v>
      </c>
      <c r="B135" s="696">
        <v>9</v>
      </c>
      <c r="C135" s="128" t="str">
        <f t="shared" si="29"/>
        <v>สำนักงานเขต/สสจ./สสอ.</v>
      </c>
      <c r="D135" s="782" t="str">
        <f t="shared" si="30"/>
        <v>สำนักงานสาธารณสุขอำเภอเขาค้อ</v>
      </c>
      <c r="E135" s="792" t="s">
        <v>693</v>
      </c>
      <c r="F135" s="787" t="s">
        <v>694</v>
      </c>
      <c r="G135" s="795">
        <v>1446600</v>
      </c>
      <c r="H135" s="795">
        <v>1</v>
      </c>
      <c r="I135" s="795">
        <v>1446600</v>
      </c>
      <c r="J135" s="795"/>
      <c r="K135" s="795"/>
      <c r="L135" s="787">
        <f>SUM(I135:K135)</f>
        <v>1446600</v>
      </c>
      <c r="M135" s="782" t="s">
        <v>689</v>
      </c>
      <c r="N135" s="782" t="s">
        <v>677</v>
      </c>
      <c r="O135" s="782" t="s">
        <v>677</v>
      </c>
      <c r="P135" s="782" t="s">
        <v>90</v>
      </c>
      <c r="Q135" s="796" t="s">
        <v>79</v>
      </c>
      <c r="R135" s="796" t="s">
        <v>39</v>
      </c>
      <c r="S135" s="797" t="s">
        <v>50</v>
      </c>
      <c r="T135" s="791" t="s">
        <v>695</v>
      </c>
      <c r="Z135" s="101">
        <v>2568</v>
      </c>
    </row>
    <row r="136" spans="1:26" ht="54.6" customHeight="1">
      <c r="A136" s="167">
        <v>2</v>
      </c>
      <c r="B136" s="99">
        <v>4</v>
      </c>
      <c r="C136" s="118" t="str">
        <f t="shared" ref="C136" si="32">Q136</f>
        <v>สำนักงานเขต/สสจ./สสอ.</v>
      </c>
      <c r="D136" s="782" t="str">
        <f t="shared" ref="D136" si="33">M136</f>
        <v>สำนักงานสาธารณสุขอำเภอหล่มเก่า</v>
      </c>
      <c r="E136" s="792" t="s">
        <v>906</v>
      </c>
      <c r="F136" s="793" t="s">
        <v>904</v>
      </c>
      <c r="G136" s="795">
        <v>148000</v>
      </c>
      <c r="H136" s="795">
        <v>1</v>
      </c>
      <c r="I136" s="795">
        <v>148000</v>
      </c>
      <c r="J136" s="795"/>
      <c r="K136" s="795"/>
      <c r="L136" s="803">
        <v>148000</v>
      </c>
      <c r="M136" s="782" t="s">
        <v>888</v>
      </c>
      <c r="N136" s="782" t="s">
        <v>617</v>
      </c>
      <c r="O136" s="782" t="s">
        <v>618</v>
      </c>
      <c r="P136" s="782" t="s">
        <v>90</v>
      </c>
      <c r="Q136" s="796" t="s">
        <v>79</v>
      </c>
      <c r="R136" s="796" t="s">
        <v>41</v>
      </c>
      <c r="S136" s="797" t="s">
        <v>80</v>
      </c>
      <c r="T136" s="791" t="s">
        <v>905</v>
      </c>
      <c r="Z136" s="101">
        <v>2568</v>
      </c>
    </row>
    <row r="137" spans="1:26" ht="52.2" hidden="1" customHeight="1" outlineLevel="1">
      <c r="A137" s="98">
        <v>2</v>
      </c>
      <c r="B137" s="688" t="s">
        <v>855</v>
      </c>
      <c r="C137" s="688" t="str">
        <f>Q137</f>
        <v>P</v>
      </c>
      <c r="D137" s="104" t="str">
        <f>M137</f>
        <v>โรงพยาบาลส่งเสริมสุขภาพตำบลหนองย่างทอย</v>
      </c>
      <c r="E137" s="104" t="s">
        <v>152</v>
      </c>
      <c r="F137" s="125">
        <v>11057</v>
      </c>
      <c r="G137" s="103">
        <v>1099700</v>
      </c>
      <c r="H137" s="109">
        <v>1</v>
      </c>
      <c r="I137" s="103">
        <v>1099700</v>
      </c>
      <c r="J137" s="109"/>
      <c r="K137" s="109"/>
      <c r="L137" s="103">
        <f t="shared" ref="L137:L142" si="34">SUM(I137:K137)</f>
        <v>1099700</v>
      </c>
      <c r="M137" s="112" t="s">
        <v>387</v>
      </c>
      <c r="N137" s="112" t="s">
        <v>388</v>
      </c>
      <c r="O137" s="112" t="s">
        <v>385</v>
      </c>
      <c r="P137" s="112" t="s">
        <v>90</v>
      </c>
      <c r="Q137" s="105" t="s">
        <v>12</v>
      </c>
      <c r="R137" s="105" t="s">
        <v>40</v>
      </c>
      <c r="S137" s="106" t="s">
        <v>49</v>
      </c>
      <c r="T137" s="112" t="s">
        <v>386</v>
      </c>
      <c r="U137" s="100"/>
    </row>
    <row r="138" spans="1:26" ht="34.200000000000003" hidden="1" customHeight="1" outlineLevel="1">
      <c r="A138" s="659">
        <v>2</v>
      </c>
      <c r="B138" s="688" t="s">
        <v>848</v>
      </c>
      <c r="C138" s="688" t="str">
        <f>Q138</f>
        <v>P</v>
      </c>
      <c r="D138" s="104" t="str">
        <f>M138</f>
        <v>โรงพยาบาลส่งเสริมสุขภาพตำบลศาลาลาย</v>
      </c>
      <c r="E138" s="127" t="s">
        <v>152</v>
      </c>
      <c r="F138" s="697">
        <v>11057</v>
      </c>
      <c r="G138" s="108">
        <v>1099700</v>
      </c>
      <c r="H138" s="109">
        <v>1</v>
      </c>
      <c r="I138" s="103">
        <f>G138</f>
        <v>1099700</v>
      </c>
      <c r="J138" s="103"/>
      <c r="K138" s="103"/>
      <c r="L138" s="103">
        <f t="shared" si="34"/>
        <v>1099700</v>
      </c>
      <c r="M138" s="272" t="s">
        <v>728</v>
      </c>
      <c r="N138" s="134" t="s">
        <v>729</v>
      </c>
      <c r="O138" s="127" t="s">
        <v>146</v>
      </c>
      <c r="P138" s="127" t="s">
        <v>90</v>
      </c>
      <c r="Q138" s="105" t="s">
        <v>12</v>
      </c>
      <c r="R138" s="105" t="s">
        <v>39</v>
      </c>
      <c r="S138" s="106" t="s">
        <v>49</v>
      </c>
      <c r="T138" s="127" t="s">
        <v>730</v>
      </c>
    </row>
    <row r="139" spans="1:26" ht="34.200000000000003" hidden="1" customHeight="1" outlineLevel="1">
      <c r="A139" s="98">
        <v>2</v>
      </c>
      <c r="B139" s="99" t="s">
        <v>848</v>
      </c>
      <c r="C139" s="99" t="str">
        <f>Q139</f>
        <v>P</v>
      </c>
      <c r="D139" s="104" t="str">
        <f>M139</f>
        <v>โรงพยาบาลส่งเสริมสุขภาพตำบลทุ่งเศรษฐี</v>
      </c>
      <c r="E139" s="104" t="s">
        <v>152</v>
      </c>
      <c r="F139" s="125">
        <v>11057</v>
      </c>
      <c r="G139" s="103">
        <v>1099700</v>
      </c>
      <c r="H139" s="109">
        <v>1</v>
      </c>
      <c r="I139" s="103">
        <v>1099700</v>
      </c>
      <c r="J139" s="109"/>
      <c r="K139" s="109"/>
      <c r="L139" s="103">
        <f t="shared" si="34"/>
        <v>1099700</v>
      </c>
      <c r="M139" s="660" t="s">
        <v>383</v>
      </c>
      <c r="N139" s="147" t="s">
        <v>384</v>
      </c>
      <c r="O139" s="147" t="s">
        <v>385</v>
      </c>
      <c r="P139" s="147" t="s">
        <v>90</v>
      </c>
      <c r="Q139" s="105" t="s">
        <v>12</v>
      </c>
      <c r="R139" s="105" t="s">
        <v>40</v>
      </c>
      <c r="S139" s="106" t="s">
        <v>49</v>
      </c>
      <c r="T139" s="112" t="s">
        <v>386</v>
      </c>
      <c r="U139" s="100"/>
    </row>
    <row r="140" spans="1:26" ht="52.2" hidden="1" customHeight="1" outlineLevel="1">
      <c r="A140" s="167">
        <v>2</v>
      </c>
      <c r="B140" s="99" t="s">
        <v>848</v>
      </c>
      <c r="C140" s="99" t="str">
        <f>Q140</f>
        <v>P</v>
      </c>
      <c r="D140" s="104" t="str">
        <f>M140</f>
        <v>โรงพยาบาลส่งเสริมสุขภาพตำบลซับสมพงษ์</v>
      </c>
      <c r="E140" s="102" t="s">
        <v>851</v>
      </c>
      <c r="F140" s="125">
        <v>11057</v>
      </c>
      <c r="G140" s="654">
        <v>1099700</v>
      </c>
      <c r="H140" s="654">
        <v>1</v>
      </c>
      <c r="I140" s="654">
        <v>1099700</v>
      </c>
      <c r="J140" s="292">
        <v>0</v>
      </c>
      <c r="K140" s="292">
        <v>0</v>
      </c>
      <c r="L140" s="103">
        <f t="shared" si="34"/>
        <v>1099700</v>
      </c>
      <c r="M140" s="112" t="s">
        <v>852</v>
      </c>
      <c r="N140" s="658" t="s">
        <v>853</v>
      </c>
      <c r="O140" s="658" t="s">
        <v>574</v>
      </c>
      <c r="P140" s="658" t="s">
        <v>90</v>
      </c>
      <c r="Q140" s="105" t="s">
        <v>12</v>
      </c>
      <c r="R140" s="105" t="s">
        <v>39</v>
      </c>
      <c r="S140" s="106" t="s">
        <v>49</v>
      </c>
      <c r="T140" s="102" t="s">
        <v>854</v>
      </c>
    </row>
    <row r="141" spans="1:26" s="196" customFormat="1" ht="34.200000000000003" hidden="1" customHeight="1" outlineLevel="1">
      <c r="A141" s="197">
        <v>2</v>
      </c>
      <c r="B141" s="190" t="s">
        <v>847</v>
      </c>
      <c r="C141" s="190" t="str">
        <f t="shared" ref="C141:C156" si="35">Q141</f>
        <v>P</v>
      </c>
      <c r="D141" s="268" t="str">
        <f t="shared" ref="D141:D156" si="36">M141</f>
        <v>โรงพยาบาลส่งเสริมสุขภาพตำบลเขาพลวง</v>
      </c>
      <c r="E141" s="224" t="s">
        <v>870</v>
      </c>
      <c r="F141" s="199" t="s">
        <v>871</v>
      </c>
      <c r="G141" s="192">
        <v>87000</v>
      </c>
      <c r="H141" s="262">
        <v>1</v>
      </c>
      <c r="I141" s="185">
        <v>87000</v>
      </c>
      <c r="J141" s="262"/>
      <c r="K141" s="262"/>
      <c r="L141" s="103">
        <f t="shared" si="34"/>
        <v>87000</v>
      </c>
      <c r="M141" s="201" t="s">
        <v>859</v>
      </c>
      <c r="N141" s="183" t="s">
        <v>860</v>
      </c>
      <c r="O141" s="186" t="s">
        <v>574</v>
      </c>
      <c r="P141" s="183" t="s">
        <v>90</v>
      </c>
      <c r="Q141" s="184" t="s">
        <v>12</v>
      </c>
      <c r="R141" s="183" t="s">
        <v>39</v>
      </c>
      <c r="S141" s="195" t="s">
        <v>53</v>
      </c>
      <c r="T141" s="198" t="s">
        <v>858</v>
      </c>
    </row>
    <row r="142" spans="1:26" s="196" customFormat="1" ht="34.200000000000003" hidden="1" customHeight="1" outlineLevel="1">
      <c r="A142" s="197">
        <v>2</v>
      </c>
      <c r="B142" s="190" t="s">
        <v>847</v>
      </c>
      <c r="C142" s="190" t="str">
        <f t="shared" si="35"/>
        <v>P</v>
      </c>
      <c r="D142" s="268" t="str">
        <f t="shared" si="36"/>
        <v>โรงพยาบาลส่งเสริมสุขภาพตำบลนาตะกรุด</v>
      </c>
      <c r="E142" s="224" t="s">
        <v>870</v>
      </c>
      <c r="F142" s="199" t="s">
        <v>871</v>
      </c>
      <c r="G142" s="192">
        <v>87000</v>
      </c>
      <c r="H142" s="262">
        <v>1</v>
      </c>
      <c r="I142" s="185">
        <v>87000</v>
      </c>
      <c r="J142" s="262"/>
      <c r="K142" s="262"/>
      <c r="L142" s="103">
        <f t="shared" si="34"/>
        <v>87000</v>
      </c>
      <c r="M142" s="201" t="s">
        <v>389</v>
      </c>
      <c r="N142" s="183" t="s">
        <v>385</v>
      </c>
      <c r="O142" s="186" t="s">
        <v>385</v>
      </c>
      <c r="P142" s="183" t="s">
        <v>90</v>
      </c>
      <c r="Q142" s="184" t="s">
        <v>12</v>
      </c>
      <c r="R142" s="183" t="s">
        <v>39</v>
      </c>
      <c r="S142" s="195" t="s">
        <v>53</v>
      </c>
      <c r="T142" s="198" t="s">
        <v>858</v>
      </c>
    </row>
    <row r="143" spans="1:26" s="196" customFormat="1" ht="34.200000000000003" hidden="1" customHeight="1" outlineLevel="1">
      <c r="A143" s="197">
        <v>2</v>
      </c>
      <c r="B143" s="190" t="s">
        <v>847</v>
      </c>
      <c r="C143" s="190" t="str">
        <f t="shared" ref="C143" si="37">Q143</f>
        <v>PCC</v>
      </c>
      <c r="D143" s="268" t="str">
        <f t="shared" ref="D143" si="38">M143</f>
        <v>โรงพยาบาลวังโป่ง</v>
      </c>
      <c r="E143" s="224" t="s">
        <v>870</v>
      </c>
      <c r="F143" s="199" t="s">
        <v>871</v>
      </c>
      <c r="G143" s="192">
        <v>87000</v>
      </c>
      <c r="H143" s="262">
        <v>1</v>
      </c>
      <c r="I143" s="185">
        <v>87000</v>
      </c>
      <c r="J143" s="262"/>
      <c r="K143" s="262"/>
      <c r="L143" s="103">
        <f t="shared" ref="L143" si="39">SUM(I143:K143)</f>
        <v>87000</v>
      </c>
      <c r="M143" s="201" t="s">
        <v>88</v>
      </c>
      <c r="N143" s="183" t="s">
        <v>89</v>
      </c>
      <c r="O143" s="186" t="s">
        <v>89</v>
      </c>
      <c r="P143" s="183" t="s">
        <v>90</v>
      </c>
      <c r="Q143" s="184" t="s">
        <v>38</v>
      </c>
      <c r="R143" s="183" t="s">
        <v>39</v>
      </c>
      <c r="S143" s="195" t="s">
        <v>53</v>
      </c>
      <c r="T143" s="198" t="s">
        <v>858</v>
      </c>
    </row>
    <row r="144" spans="1:26" s="196" customFormat="1" ht="60.6" hidden="1" customHeight="1" outlineLevel="1">
      <c r="A144" s="197">
        <v>2</v>
      </c>
      <c r="B144" s="190" t="s">
        <v>847</v>
      </c>
      <c r="C144" s="190" t="str">
        <f t="shared" si="35"/>
        <v>สำนักงานเขต/สสจ./สสอ.</v>
      </c>
      <c r="D144" s="268" t="str">
        <f t="shared" si="36"/>
        <v>สำนักงานสาธารณสุขจังหวัดเพชรบูรณ์ (หน่วยบริการสุขภาพ)</v>
      </c>
      <c r="E144" s="224" t="s">
        <v>870</v>
      </c>
      <c r="F144" s="199" t="s">
        <v>871</v>
      </c>
      <c r="G144" s="192">
        <v>87000</v>
      </c>
      <c r="H144" s="262">
        <v>1</v>
      </c>
      <c r="I144" s="185">
        <v>87000</v>
      </c>
      <c r="J144" s="262"/>
      <c r="K144" s="262"/>
      <c r="L144" s="103">
        <f t="shared" ref="L144:L159" si="40">SUM(I144:K144)</f>
        <v>87000</v>
      </c>
      <c r="M144" s="654" t="s">
        <v>891</v>
      </c>
      <c r="N144" s="104" t="s">
        <v>760</v>
      </c>
      <c r="O144" s="104" t="s">
        <v>761</v>
      </c>
      <c r="P144" s="104" t="s">
        <v>90</v>
      </c>
      <c r="Q144" s="105" t="s">
        <v>79</v>
      </c>
      <c r="R144" s="105" t="s">
        <v>79</v>
      </c>
      <c r="S144" s="195" t="s">
        <v>53</v>
      </c>
      <c r="T144" s="198" t="s">
        <v>858</v>
      </c>
    </row>
    <row r="145" spans="1:21" s="196" customFormat="1" ht="34.200000000000003" hidden="1" customHeight="1" outlineLevel="1">
      <c r="A145" s="197">
        <v>2</v>
      </c>
      <c r="B145" s="190" t="s">
        <v>847</v>
      </c>
      <c r="C145" s="190" t="str">
        <f t="shared" si="35"/>
        <v>P</v>
      </c>
      <c r="D145" s="268" t="str">
        <f t="shared" si="36"/>
        <v>โรงพยาบาลส่งเสริมสุขภาพตำบลบ้านโภชน์</v>
      </c>
      <c r="E145" s="224" t="s">
        <v>870</v>
      </c>
      <c r="F145" s="199" t="s">
        <v>871</v>
      </c>
      <c r="G145" s="192">
        <v>87000</v>
      </c>
      <c r="H145" s="262">
        <v>1</v>
      </c>
      <c r="I145" s="185">
        <v>87000</v>
      </c>
      <c r="J145" s="262"/>
      <c r="K145" s="262"/>
      <c r="L145" s="103">
        <f t="shared" si="40"/>
        <v>87000</v>
      </c>
      <c r="M145" s="201" t="s">
        <v>468</v>
      </c>
      <c r="N145" s="183" t="s">
        <v>469</v>
      </c>
      <c r="O145" s="186" t="s">
        <v>208</v>
      </c>
      <c r="P145" s="183" t="s">
        <v>90</v>
      </c>
      <c r="Q145" s="184" t="s">
        <v>12</v>
      </c>
      <c r="R145" s="183" t="s">
        <v>39</v>
      </c>
      <c r="S145" s="195" t="s">
        <v>53</v>
      </c>
      <c r="T145" s="198" t="s">
        <v>858</v>
      </c>
    </row>
    <row r="146" spans="1:21" s="196" customFormat="1" ht="34.200000000000003" hidden="1" customHeight="1" outlineLevel="1">
      <c r="A146" s="197">
        <v>2</v>
      </c>
      <c r="B146" s="190" t="s">
        <v>847</v>
      </c>
      <c r="C146" s="190" t="str">
        <f t="shared" si="35"/>
        <v>P</v>
      </c>
      <c r="D146" s="268" t="str">
        <f t="shared" si="36"/>
        <v>โรงพยาบาลส่งเสริมสุขภาพตำบลศาลาลาย</v>
      </c>
      <c r="E146" s="224" t="s">
        <v>870</v>
      </c>
      <c r="F146" s="199" t="s">
        <v>871</v>
      </c>
      <c r="G146" s="192">
        <v>87000</v>
      </c>
      <c r="H146" s="262">
        <v>1</v>
      </c>
      <c r="I146" s="185">
        <v>87000</v>
      </c>
      <c r="J146" s="262"/>
      <c r="K146" s="262"/>
      <c r="L146" s="103">
        <f t="shared" si="40"/>
        <v>87000</v>
      </c>
      <c r="M146" s="201" t="s">
        <v>728</v>
      </c>
      <c r="N146" s="183" t="s">
        <v>729</v>
      </c>
      <c r="O146" s="186" t="s">
        <v>146</v>
      </c>
      <c r="P146" s="183" t="s">
        <v>90</v>
      </c>
      <c r="Q146" s="184" t="s">
        <v>12</v>
      </c>
      <c r="R146" s="183" t="s">
        <v>39</v>
      </c>
      <c r="S146" s="195" t="s">
        <v>53</v>
      </c>
      <c r="T146" s="198" t="s">
        <v>858</v>
      </c>
    </row>
    <row r="147" spans="1:21" s="196" customFormat="1" ht="34.200000000000003" hidden="1" customHeight="1" outlineLevel="1">
      <c r="A147" s="197">
        <v>2</v>
      </c>
      <c r="B147" s="190" t="s">
        <v>847</v>
      </c>
      <c r="C147" s="190" t="str">
        <f t="shared" si="35"/>
        <v>PCC</v>
      </c>
      <c r="D147" s="268" t="str">
        <f t="shared" si="36"/>
        <v>โรงพยาบาลสมเด็จพระยุพราชหล่มเก่า (ศูนย์สุขภาพชุมชนเมืองหล่มเก่า)</v>
      </c>
      <c r="E147" s="224" t="s">
        <v>870</v>
      </c>
      <c r="F147" s="199" t="s">
        <v>871</v>
      </c>
      <c r="G147" s="192">
        <v>87000</v>
      </c>
      <c r="H147" s="262">
        <v>1</v>
      </c>
      <c r="I147" s="185">
        <v>87000</v>
      </c>
      <c r="J147" s="262"/>
      <c r="K147" s="262"/>
      <c r="L147" s="103">
        <f t="shared" si="40"/>
        <v>87000</v>
      </c>
      <c r="M147" s="201" t="s">
        <v>890</v>
      </c>
      <c r="N147" s="183" t="s">
        <v>618</v>
      </c>
      <c r="O147" s="186" t="s">
        <v>618</v>
      </c>
      <c r="P147" s="183" t="s">
        <v>90</v>
      </c>
      <c r="Q147" s="184" t="s">
        <v>38</v>
      </c>
      <c r="R147" s="183" t="s">
        <v>39</v>
      </c>
      <c r="S147" s="195" t="s">
        <v>53</v>
      </c>
      <c r="T147" s="198" t="s">
        <v>858</v>
      </c>
    </row>
    <row r="148" spans="1:21" s="196" customFormat="1" ht="34.200000000000003" hidden="1" customHeight="1" outlineLevel="1">
      <c r="A148" s="197">
        <v>2</v>
      </c>
      <c r="B148" s="190" t="s">
        <v>847</v>
      </c>
      <c r="C148" s="190" t="str">
        <f t="shared" si="35"/>
        <v>P</v>
      </c>
      <c r="D148" s="268" t="str">
        <f t="shared" si="36"/>
        <v>โรงพยาบาลส่งเสริมสุขภาพตำบลหนองบัว</v>
      </c>
      <c r="E148" s="224" t="s">
        <v>870</v>
      </c>
      <c r="F148" s="199" t="s">
        <v>871</v>
      </c>
      <c r="G148" s="192">
        <v>87000</v>
      </c>
      <c r="H148" s="262">
        <v>1</v>
      </c>
      <c r="I148" s="185">
        <v>87000</v>
      </c>
      <c r="J148" s="262"/>
      <c r="K148" s="262"/>
      <c r="L148" s="103">
        <f t="shared" si="40"/>
        <v>87000</v>
      </c>
      <c r="M148" s="201" t="s">
        <v>517</v>
      </c>
      <c r="N148" s="183" t="s">
        <v>518</v>
      </c>
      <c r="O148" s="186" t="s">
        <v>220</v>
      </c>
      <c r="P148" s="183" t="s">
        <v>90</v>
      </c>
      <c r="Q148" s="184" t="s">
        <v>12</v>
      </c>
      <c r="R148" s="183" t="s">
        <v>39</v>
      </c>
      <c r="S148" s="195" t="s">
        <v>53</v>
      </c>
      <c r="T148" s="198" t="s">
        <v>858</v>
      </c>
    </row>
    <row r="149" spans="1:21" s="196" customFormat="1" ht="34.200000000000003" hidden="1" customHeight="1" outlineLevel="1">
      <c r="A149" s="197">
        <v>2</v>
      </c>
      <c r="B149" s="190" t="s">
        <v>847</v>
      </c>
      <c r="C149" s="190" t="str">
        <f t="shared" si="35"/>
        <v>P</v>
      </c>
      <c r="D149" s="268" t="str">
        <f t="shared" si="36"/>
        <v>โรงพยาบาลส่งเสริมสุขภาพตำบลแก่งหินปูน</v>
      </c>
      <c r="E149" s="224" t="s">
        <v>870</v>
      </c>
      <c r="F149" s="199" t="s">
        <v>871</v>
      </c>
      <c r="G149" s="192">
        <v>87000</v>
      </c>
      <c r="H149" s="262">
        <v>1</v>
      </c>
      <c r="I149" s="185">
        <v>87000</v>
      </c>
      <c r="J149" s="262"/>
      <c r="K149" s="262"/>
      <c r="L149" s="103">
        <f t="shared" si="40"/>
        <v>87000</v>
      </c>
      <c r="M149" s="201" t="s">
        <v>861</v>
      </c>
      <c r="N149" s="183" t="s">
        <v>862</v>
      </c>
      <c r="O149" s="186" t="s">
        <v>530</v>
      </c>
      <c r="P149" s="183" t="s">
        <v>90</v>
      </c>
      <c r="Q149" s="184" t="s">
        <v>12</v>
      </c>
      <c r="R149" s="183" t="s">
        <v>39</v>
      </c>
      <c r="S149" s="195" t="s">
        <v>53</v>
      </c>
      <c r="T149" s="198" t="s">
        <v>858</v>
      </c>
    </row>
    <row r="150" spans="1:21" s="196" customFormat="1" ht="34.200000000000003" hidden="1" customHeight="1" outlineLevel="1">
      <c r="A150" s="197">
        <v>2</v>
      </c>
      <c r="B150" s="190" t="s">
        <v>847</v>
      </c>
      <c r="C150" s="190" t="str">
        <f t="shared" si="35"/>
        <v>P</v>
      </c>
      <c r="D150" s="268" t="str">
        <f t="shared" si="36"/>
        <v>โรงพยาบาลส่งเสริมสุขภาพตำบลพนานิคม</v>
      </c>
      <c r="E150" s="224" t="s">
        <v>870</v>
      </c>
      <c r="F150" s="199" t="s">
        <v>871</v>
      </c>
      <c r="G150" s="192">
        <v>87000</v>
      </c>
      <c r="H150" s="262">
        <v>1</v>
      </c>
      <c r="I150" s="185">
        <v>87000</v>
      </c>
      <c r="J150" s="262"/>
      <c r="K150" s="262"/>
      <c r="L150" s="103">
        <f t="shared" si="40"/>
        <v>87000</v>
      </c>
      <c r="M150" s="201" t="s">
        <v>288</v>
      </c>
      <c r="N150" s="183" t="s">
        <v>863</v>
      </c>
      <c r="O150" s="186" t="s">
        <v>755</v>
      </c>
      <c r="P150" s="183" t="s">
        <v>90</v>
      </c>
      <c r="Q150" s="184" t="s">
        <v>12</v>
      </c>
      <c r="R150" s="183" t="s">
        <v>39</v>
      </c>
      <c r="S150" s="195" t="s">
        <v>53</v>
      </c>
      <c r="T150" s="198" t="s">
        <v>858</v>
      </c>
    </row>
    <row r="151" spans="1:21" s="196" customFormat="1" ht="34.200000000000003" hidden="1" customHeight="1" outlineLevel="1">
      <c r="A151" s="197">
        <v>2</v>
      </c>
      <c r="B151" s="190" t="s">
        <v>847</v>
      </c>
      <c r="C151" s="190" t="str">
        <f t="shared" si="35"/>
        <v>P</v>
      </c>
      <c r="D151" s="268" t="str">
        <f t="shared" si="36"/>
        <v>โรงพยาบาลส่งเสริมสุขภาพตำบลหนองแจง</v>
      </c>
      <c r="E151" s="224" t="s">
        <v>870</v>
      </c>
      <c r="F151" s="199" t="s">
        <v>871</v>
      </c>
      <c r="G151" s="192">
        <v>87000</v>
      </c>
      <c r="H151" s="262">
        <v>1</v>
      </c>
      <c r="I151" s="185">
        <v>87000</v>
      </c>
      <c r="J151" s="262"/>
      <c r="K151" s="262"/>
      <c r="L151" s="103">
        <f t="shared" si="40"/>
        <v>87000</v>
      </c>
      <c r="M151" s="201" t="s">
        <v>864</v>
      </c>
      <c r="N151" s="183" t="s">
        <v>865</v>
      </c>
      <c r="O151" s="186" t="s">
        <v>574</v>
      </c>
      <c r="P151" s="183" t="s">
        <v>90</v>
      </c>
      <c r="Q151" s="184" t="s">
        <v>12</v>
      </c>
      <c r="R151" s="183" t="s">
        <v>39</v>
      </c>
      <c r="S151" s="195" t="s">
        <v>53</v>
      </c>
      <c r="T151" s="198" t="s">
        <v>858</v>
      </c>
    </row>
    <row r="152" spans="1:21" s="196" customFormat="1" ht="34.200000000000003" hidden="1" customHeight="1" outlineLevel="1">
      <c r="A152" s="197">
        <v>2</v>
      </c>
      <c r="B152" s="190" t="s">
        <v>847</v>
      </c>
      <c r="C152" s="190" t="str">
        <f t="shared" si="35"/>
        <v>P</v>
      </c>
      <c r="D152" s="268" t="str">
        <f t="shared" si="36"/>
        <v>โรงพยาบาลส่งเสริมสุขภาพตำบลหนองย่างทอย</v>
      </c>
      <c r="E152" s="224" t="s">
        <v>870</v>
      </c>
      <c r="F152" s="199" t="s">
        <v>871</v>
      </c>
      <c r="G152" s="192">
        <v>87000</v>
      </c>
      <c r="H152" s="262">
        <v>1</v>
      </c>
      <c r="I152" s="185">
        <v>87000</v>
      </c>
      <c r="J152" s="262"/>
      <c r="K152" s="262"/>
      <c r="L152" s="103">
        <f t="shared" si="40"/>
        <v>87000</v>
      </c>
      <c r="M152" s="201" t="s">
        <v>387</v>
      </c>
      <c r="N152" s="183" t="s">
        <v>388</v>
      </c>
      <c r="O152" s="186" t="s">
        <v>385</v>
      </c>
      <c r="P152" s="183" t="s">
        <v>90</v>
      </c>
      <c r="Q152" s="184" t="s">
        <v>12</v>
      </c>
      <c r="R152" s="183" t="s">
        <v>39</v>
      </c>
      <c r="S152" s="195" t="s">
        <v>53</v>
      </c>
      <c r="T152" s="198" t="s">
        <v>858</v>
      </c>
    </row>
    <row r="153" spans="1:21" s="196" customFormat="1" ht="34.200000000000003" hidden="1" customHeight="1" outlineLevel="1">
      <c r="A153" s="197">
        <v>2</v>
      </c>
      <c r="B153" s="190" t="s">
        <v>847</v>
      </c>
      <c r="C153" s="190" t="str">
        <f t="shared" si="35"/>
        <v>P</v>
      </c>
      <c r="D153" s="268" t="str">
        <f t="shared" si="36"/>
        <v>โรงพยาบาลส่งเสริมสุขภาพตำบลหนองใหญ่</v>
      </c>
      <c r="E153" s="224" t="s">
        <v>870</v>
      </c>
      <c r="F153" s="199" t="s">
        <v>871</v>
      </c>
      <c r="G153" s="192">
        <v>87000</v>
      </c>
      <c r="H153" s="262">
        <v>1</v>
      </c>
      <c r="I153" s="185">
        <v>87000</v>
      </c>
      <c r="J153" s="262"/>
      <c r="K153" s="262"/>
      <c r="L153" s="103">
        <f t="shared" si="40"/>
        <v>87000</v>
      </c>
      <c r="M153" s="201" t="s">
        <v>742</v>
      </c>
      <c r="N153" s="183" t="s">
        <v>741</v>
      </c>
      <c r="O153" s="186" t="s">
        <v>146</v>
      </c>
      <c r="P153" s="183" t="s">
        <v>90</v>
      </c>
      <c r="Q153" s="184" t="s">
        <v>12</v>
      </c>
      <c r="R153" s="183" t="s">
        <v>39</v>
      </c>
      <c r="S153" s="195" t="s">
        <v>53</v>
      </c>
      <c r="T153" s="198" t="s">
        <v>858</v>
      </c>
    </row>
    <row r="154" spans="1:21" s="196" customFormat="1" ht="34.200000000000003" hidden="1" customHeight="1" outlineLevel="1">
      <c r="A154" s="197">
        <v>2</v>
      </c>
      <c r="B154" s="190" t="s">
        <v>847</v>
      </c>
      <c r="C154" s="190" t="str">
        <f t="shared" si="35"/>
        <v>P</v>
      </c>
      <c r="D154" s="268" t="str">
        <f t="shared" si="36"/>
        <v>โรงพยาบาลส่งเสริมสุขภาพตำบลหนองคัน</v>
      </c>
      <c r="E154" s="224" t="s">
        <v>870</v>
      </c>
      <c r="F154" s="199" t="s">
        <v>871</v>
      </c>
      <c r="G154" s="192">
        <v>87000</v>
      </c>
      <c r="H154" s="262">
        <v>1</v>
      </c>
      <c r="I154" s="185">
        <v>87000</v>
      </c>
      <c r="J154" s="262"/>
      <c r="K154" s="262"/>
      <c r="L154" s="103">
        <f t="shared" si="40"/>
        <v>87000</v>
      </c>
      <c r="M154" s="201" t="s">
        <v>866</v>
      </c>
      <c r="N154" s="183" t="s">
        <v>867</v>
      </c>
      <c r="O154" s="186" t="s">
        <v>220</v>
      </c>
      <c r="P154" s="183" t="s">
        <v>90</v>
      </c>
      <c r="Q154" s="184" t="s">
        <v>12</v>
      </c>
      <c r="R154" s="183" t="s">
        <v>39</v>
      </c>
      <c r="S154" s="195" t="s">
        <v>53</v>
      </c>
      <c r="T154" s="198" t="s">
        <v>858</v>
      </c>
    </row>
    <row r="155" spans="1:21" s="196" customFormat="1" ht="34.200000000000003" hidden="1" customHeight="1" outlineLevel="1">
      <c r="A155" s="197">
        <v>2</v>
      </c>
      <c r="B155" s="190" t="s">
        <v>847</v>
      </c>
      <c r="C155" s="190" t="str">
        <f t="shared" si="35"/>
        <v>P</v>
      </c>
      <c r="D155" s="268" t="str">
        <f t="shared" si="36"/>
        <v>โรงพยาบาลส่งเสริมสุขภาพตำบลท่าด้วง</v>
      </c>
      <c r="E155" s="224" t="s">
        <v>870</v>
      </c>
      <c r="F155" s="199" t="s">
        <v>871</v>
      </c>
      <c r="G155" s="192">
        <v>87000</v>
      </c>
      <c r="H155" s="262">
        <v>1</v>
      </c>
      <c r="I155" s="185">
        <v>87000</v>
      </c>
      <c r="J155" s="262"/>
      <c r="K155" s="262"/>
      <c r="L155" s="103">
        <f t="shared" si="40"/>
        <v>87000</v>
      </c>
      <c r="M155" s="201" t="s">
        <v>474</v>
      </c>
      <c r="N155" s="183" t="s">
        <v>475</v>
      </c>
      <c r="O155" s="186" t="s">
        <v>208</v>
      </c>
      <c r="P155" s="183" t="s">
        <v>90</v>
      </c>
      <c r="Q155" s="184" t="s">
        <v>12</v>
      </c>
      <c r="R155" s="183" t="s">
        <v>39</v>
      </c>
      <c r="S155" s="195" t="s">
        <v>53</v>
      </c>
      <c r="T155" s="198" t="s">
        <v>858</v>
      </c>
    </row>
    <row r="156" spans="1:21" s="196" customFormat="1" ht="34.200000000000003" hidden="1" customHeight="1" outlineLevel="1">
      <c r="A156" s="197">
        <v>2</v>
      </c>
      <c r="B156" s="190" t="s">
        <v>847</v>
      </c>
      <c r="C156" s="190" t="str">
        <f t="shared" si="35"/>
        <v>P</v>
      </c>
      <c r="D156" s="268" t="str">
        <f t="shared" si="36"/>
        <v>โรงพยาบาลส่งเสริมสุขภาพตำบลวังไผ่</v>
      </c>
      <c r="E156" s="224" t="s">
        <v>870</v>
      </c>
      <c r="F156" s="199" t="s">
        <v>871</v>
      </c>
      <c r="G156" s="192">
        <v>87000</v>
      </c>
      <c r="H156" s="262">
        <v>1</v>
      </c>
      <c r="I156" s="185">
        <v>87000</v>
      </c>
      <c r="J156" s="262"/>
      <c r="K156" s="262"/>
      <c r="L156" s="103">
        <f t="shared" si="40"/>
        <v>87000</v>
      </c>
      <c r="M156" s="201" t="s">
        <v>868</v>
      </c>
      <c r="N156" s="183" t="s">
        <v>801</v>
      </c>
      <c r="O156" s="186" t="s">
        <v>530</v>
      </c>
      <c r="P156" s="183" t="s">
        <v>90</v>
      </c>
      <c r="Q156" s="184" t="s">
        <v>12</v>
      </c>
      <c r="R156" s="183" t="s">
        <v>39</v>
      </c>
      <c r="S156" s="195" t="s">
        <v>53</v>
      </c>
      <c r="T156" s="198" t="s">
        <v>858</v>
      </c>
    </row>
    <row r="157" spans="1:21" ht="34.200000000000003" hidden="1" customHeight="1" outlineLevel="1">
      <c r="A157" s="167">
        <v>2</v>
      </c>
      <c r="B157" s="688" t="s">
        <v>855</v>
      </c>
      <c r="C157" s="688" t="str">
        <f>Q157</f>
        <v>P</v>
      </c>
      <c r="D157" s="104" t="str">
        <f>M157</f>
        <v>โรงพยาบาลส่งเสริมสุขภาพตำบลเล่าลือเก่า ตำบลเข็กน้อย</v>
      </c>
      <c r="E157" s="102" t="s">
        <v>673</v>
      </c>
      <c r="F157" s="103" t="s">
        <v>674</v>
      </c>
      <c r="G157" s="123">
        <v>4066600</v>
      </c>
      <c r="H157" s="126">
        <v>1</v>
      </c>
      <c r="I157" s="126">
        <v>4066600</v>
      </c>
      <c r="J157" s="126"/>
      <c r="K157" s="126"/>
      <c r="L157" s="103">
        <f t="shared" si="40"/>
        <v>4066600</v>
      </c>
      <c r="M157" s="124" t="s">
        <v>675</v>
      </c>
      <c r="N157" s="104" t="s">
        <v>676</v>
      </c>
      <c r="O157" s="104" t="s">
        <v>677</v>
      </c>
      <c r="P157" s="104" t="s">
        <v>90</v>
      </c>
      <c r="Q157" s="105" t="s">
        <v>12</v>
      </c>
      <c r="R157" s="105" t="s">
        <v>39</v>
      </c>
      <c r="S157" s="106" t="s">
        <v>50</v>
      </c>
      <c r="T157" s="112" t="s">
        <v>788</v>
      </c>
      <c r="U157" s="100"/>
    </row>
    <row r="158" spans="1:21" ht="34.200000000000003" hidden="1" customHeight="1" outlineLevel="1">
      <c r="A158" s="167">
        <v>2</v>
      </c>
      <c r="B158" s="694" t="s">
        <v>856</v>
      </c>
      <c r="C158" s="164" t="str">
        <f>Q158</f>
        <v>P</v>
      </c>
      <c r="D158" s="104" t="str">
        <f>M158</f>
        <v xml:space="preserve">โรงพยาบาลส่งเสริมสุขภาพตำบลบ่อรัง </v>
      </c>
      <c r="E158" s="102" t="s">
        <v>799</v>
      </c>
      <c r="F158" s="125">
        <v>11057</v>
      </c>
      <c r="G158" s="123">
        <v>1099700</v>
      </c>
      <c r="H158" s="126">
        <v>1</v>
      </c>
      <c r="I158" s="123">
        <v>1099700</v>
      </c>
      <c r="J158" s="109"/>
      <c r="K158" s="109"/>
      <c r="L158" s="103">
        <f t="shared" si="40"/>
        <v>1099700</v>
      </c>
      <c r="M158" s="124" t="s">
        <v>881</v>
      </c>
      <c r="N158" s="104" t="s">
        <v>801</v>
      </c>
      <c r="O158" s="104" t="s">
        <v>530</v>
      </c>
      <c r="P158" s="104" t="s">
        <v>90</v>
      </c>
      <c r="Q158" s="105" t="s">
        <v>12</v>
      </c>
      <c r="R158" s="105" t="s">
        <v>40</v>
      </c>
      <c r="S158" s="106" t="s">
        <v>151</v>
      </c>
      <c r="T158" s="112" t="s">
        <v>800</v>
      </c>
    </row>
    <row r="159" spans="1:21" ht="34.200000000000003" hidden="1" customHeight="1" outlineLevel="1">
      <c r="A159" s="118">
        <v>2</v>
      </c>
      <c r="B159" s="118" t="s">
        <v>856</v>
      </c>
      <c r="C159" s="118" t="str">
        <f>Q159</f>
        <v>P</v>
      </c>
      <c r="D159" s="104" t="str">
        <f>M159</f>
        <v>โรงพยาบาลส่งเสริมสุขภาพตำบลถ้ำน้ำบัง</v>
      </c>
      <c r="E159" s="698" t="s">
        <v>152</v>
      </c>
      <c r="F159" s="699">
        <v>11057</v>
      </c>
      <c r="G159" s="113">
        <v>1138200</v>
      </c>
      <c r="H159" s="656">
        <v>1</v>
      </c>
      <c r="I159" s="113">
        <v>1138200</v>
      </c>
      <c r="J159" s="121"/>
      <c r="K159" s="121"/>
      <c r="L159" s="103">
        <f t="shared" si="40"/>
        <v>1138200</v>
      </c>
      <c r="M159" s="657" t="s">
        <v>243</v>
      </c>
      <c r="N159" s="110" t="s">
        <v>244</v>
      </c>
      <c r="O159" s="110" t="s">
        <v>755</v>
      </c>
      <c r="P159" s="110" t="s">
        <v>90</v>
      </c>
      <c r="Q159" s="105" t="s">
        <v>12</v>
      </c>
      <c r="R159" s="105" t="s">
        <v>39</v>
      </c>
      <c r="S159" s="106" t="s">
        <v>49</v>
      </c>
      <c r="T159" s="122" t="s">
        <v>245</v>
      </c>
      <c r="U159" s="100"/>
    </row>
    <row r="160" spans="1:21" ht="34.200000000000003" hidden="1" customHeight="1" outlineLevel="1">
      <c r="A160" s="118">
        <v>2</v>
      </c>
      <c r="B160" s="107" t="s">
        <v>857</v>
      </c>
      <c r="C160" s="118" t="str">
        <f t="shared" si="22"/>
        <v>P</v>
      </c>
      <c r="D160" s="104" t="str">
        <f t="shared" si="28"/>
        <v>โรงพยาบาลส่งเสริมสุขภาพตำบลตะเบาะ</v>
      </c>
      <c r="E160" s="698" t="s">
        <v>152</v>
      </c>
      <c r="F160" s="699">
        <v>11057</v>
      </c>
      <c r="G160" s="113">
        <v>1138200</v>
      </c>
      <c r="H160" s="617">
        <v>1</v>
      </c>
      <c r="I160" s="113">
        <v>1138200</v>
      </c>
      <c r="J160" s="119"/>
      <c r="K160" s="119"/>
      <c r="L160" s="103">
        <f t="shared" si="23"/>
        <v>1138200</v>
      </c>
      <c r="M160" s="661" t="s">
        <v>246</v>
      </c>
      <c r="N160" s="131" t="s">
        <v>247</v>
      </c>
      <c r="O160" s="110" t="s">
        <v>755</v>
      </c>
      <c r="P160" s="110" t="s">
        <v>90</v>
      </c>
      <c r="Q160" s="105" t="s">
        <v>12</v>
      </c>
      <c r="R160" s="105" t="s">
        <v>39</v>
      </c>
      <c r="S160" s="106" t="s">
        <v>49</v>
      </c>
      <c r="T160" s="122" t="s">
        <v>248</v>
      </c>
    </row>
    <row r="161" spans="1:20" ht="34.200000000000003" hidden="1" customHeight="1" outlineLevel="1">
      <c r="A161" s="98">
        <v>2</v>
      </c>
      <c r="B161" s="107" t="s">
        <v>857</v>
      </c>
      <c r="C161" s="99" t="str">
        <f t="shared" si="22"/>
        <v>P</v>
      </c>
      <c r="D161" s="104" t="str">
        <f t="shared" si="28"/>
        <v>โรงพยาบาลส่งเสริมสุขภาพตำบลนาตะกรุด</v>
      </c>
      <c r="E161" s="104" t="s">
        <v>152</v>
      </c>
      <c r="F161" s="125">
        <v>11057</v>
      </c>
      <c r="G161" s="103">
        <v>1099700</v>
      </c>
      <c r="H161" s="109">
        <v>1</v>
      </c>
      <c r="I161" s="103">
        <v>1099700</v>
      </c>
      <c r="J161" s="109"/>
      <c r="K161" s="109"/>
      <c r="L161" s="103">
        <f t="shared" si="23"/>
        <v>1099700</v>
      </c>
      <c r="M161" s="112" t="s">
        <v>389</v>
      </c>
      <c r="N161" s="112" t="s">
        <v>385</v>
      </c>
      <c r="O161" s="112" t="s">
        <v>385</v>
      </c>
      <c r="P161" s="112" t="s">
        <v>90</v>
      </c>
      <c r="Q161" s="105" t="s">
        <v>12</v>
      </c>
      <c r="R161" s="105" t="s">
        <v>40</v>
      </c>
      <c r="S161" s="106" t="s">
        <v>49</v>
      </c>
      <c r="T161" s="112" t="s">
        <v>386</v>
      </c>
    </row>
    <row r="162" spans="1:20" ht="52.2" hidden="1" customHeight="1" outlineLevel="1">
      <c r="A162" s="98">
        <v>2</v>
      </c>
      <c r="B162" s="107" t="s">
        <v>857</v>
      </c>
      <c r="C162" s="99" t="str">
        <f t="shared" si="22"/>
        <v>P</v>
      </c>
      <c r="D162" s="104" t="str">
        <f t="shared" si="28"/>
        <v xml:space="preserve">โรงพยาบาลส่งเสริมสุขภาพตำบลห้วยโป่ง </v>
      </c>
      <c r="E162" s="668" t="s">
        <v>438</v>
      </c>
      <c r="F162" s="700">
        <v>11057</v>
      </c>
      <c r="G162" s="662">
        <v>1099700</v>
      </c>
      <c r="H162" s="114">
        <v>1</v>
      </c>
      <c r="I162" s="133">
        <v>1099700</v>
      </c>
      <c r="J162" s="133"/>
      <c r="K162" s="133"/>
      <c r="L162" s="103">
        <f t="shared" si="23"/>
        <v>1099700</v>
      </c>
      <c r="M162" s="127" t="s">
        <v>439</v>
      </c>
      <c r="N162" s="134" t="s">
        <v>440</v>
      </c>
      <c r="O162" s="134" t="s">
        <v>208</v>
      </c>
      <c r="P162" s="127" t="s">
        <v>90</v>
      </c>
      <c r="Q162" s="105" t="s">
        <v>12</v>
      </c>
      <c r="R162" s="128" t="s">
        <v>40</v>
      </c>
      <c r="S162" s="655" t="s">
        <v>49</v>
      </c>
      <c r="T162" s="112" t="s">
        <v>441</v>
      </c>
    </row>
    <row r="163" spans="1:20" ht="52.2" hidden="1" customHeight="1" outlineLevel="1">
      <c r="A163" s="107">
        <v>2</v>
      </c>
      <c r="B163" s="107" t="s">
        <v>857</v>
      </c>
      <c r="C163" s="128" t="str">
        <f t="shared" si="22"/>
        <v>P</v>
      </c>
      <c r="D163" s="104" t="str">
        <f t="shared" si="28"/>
        <v>โรงพยาบาลส่งเสริมสุขภาพตำบลเข็กน้อย</v>
      </c>
      <c r="E163" s="668" t="s">
        <v>681</v>
      </c>
      <c r="F163" s="701">
        <v>11057</v>
      </c>
      <c r="G163" s="662">
        <v>1099700</v>
      </c>
      <c r="H163" s="114">
        <v>1</v>
      </c>
      <c r="I163" s="133">
        <v>1099700</v>
      </c>
      <c r="J163" s="133"/>
      <c r="K163" s="108"/>
      <c r="L163" s="103">
        <f t="shared" si="23"/>
        <v>1099700</v>
      </c>
      <c r="M163" s="104" t="s">
        <v>679</v>
      </c>
      <c r="N163" s="104" t="s">
        <v>676</v>
      </c>
      <c r="O163" s="104" t="s">
        <v>677</v>
      </c>
      <c r="P163" s="104" t="s">
        <v>90</v>
      </c>
      <c r="Q163" s="105" t="s">
        <v>12</v>
      </c>
      <c r="R163" s="131" t="s">
        <v>39</v>
      </c>
      <c r="S163" s="106" t="s">
        <v>50</v>
      </c>
      <c r="T163" s="655" t="s">
        <v>682</v>
      </c>
    </row>
    <row r="164" spans="1:20" ht="52.2" hidden="1" customHeight="1" outlineLevel="1">
      <c r="A164" s="659">
        <v>2</v>
      </c>
      <c r="B164" s="107" t="s">
        <v>857</v>
      </c>
      <c r="C164" s="128" t="str">
        <f t="shared" si="22"/>
        <v>P</v>
      </c>
      <c r="D164" s="104" t="str">
        <f t="shared" si="28"/>
        <v>โรงพยาบาลส่งเสริมสุขภาพตำบลบุ่งคล้า</v>
      </c>
      <c r="E164" s="127" t="s">
        <v>152</v>
      </c>
      <c r="F164" s="697">
        <v>11057</v>
      </c>
      <c r="G164" s="108">
        <v>1099700</v>
      </c>
      <c r="H164" s="109">
        <v>1</v>
      </c>
      <c r="I164" s="103">
        <f>G164</f>
        <v>1099700</v>
      </c>
      <c r="J164" s="109"/>
      <c r="K164" s="109"/>
      <c r="L164" s="103">
        <f t="shared" si="23"/>
        <v>1099700</v>
      </c>
      <c r="M164" s="127" t="s">
        <v>731</v>
      </c>
      <c r="N164" s="127" t="s">
        <v>732</v>
      </c>
      <c r="O164" s="127" t="s">
        <v>146</v>
      </c>
      <c r="P164" s="127" t="s">
        <v>90</v>
      </c>
      <c r="Q164" s="105" t="s">
        <v>12</v>
      </c>
      <c r="R164" s="105" t="s">
        <v>39</v>
      </c>
      <c r="S164" s="106" t="s">
        <v>49</v>
      </c>
      <c r="T164" s="127" t="s">
        <v>730</v>
      </c>
    </row>
    <row r="165" spans="1:20" ht="52.2" hidden="1" customHeight="1" outlineLevel="1">
      <c r="A165" s="167">
        <v>2</v>
      </c>
      <c r="B165" s="107" t="s">
        <v>857</v>
      </c>
      <c r="C165" s="164" t="str">
        <f t="shared" si="22"/>
        <v>P</v>
      </c>
      <c r="D165" s="104" t="str">
        <f t="shared" si="28"/>
        <v>โรงพยาบาลส่งเสริมสุขภาพตำบลบึงกระจับ ตำบลบึงกระจับ</v>
      </c>
      <c r="E165" s="102" t="s">
        <v>799</v>
      </c>
      <c r="F165" s="125">
        <v>11057</v>
      </c>
      <c r="G165" s="103">
        <v>1099700</v>
      </c>
      <c r="H165" s="109">
        <v>1</v>
      </c>
      <c r="I165" s="109">
        <v>1099700</v>
      </c>
      <c r="J165" s="109"/>
      <c r="K165" s="109"/>
      <c r="L165" s="103">
        <f t="shared" si="23"/>
        <v>1099700</v>
      </c>
      <c r="M165" s="104" t="s">
        <v>802</v>
      </c>
      <c r="N165" s="104" t="s">
        <v>803</v>
      </c>
      <c r="O165" s="104" t="s">
        <v>530</v>
      </c>
      <c r="P165" s="104" t="s">
        <v>90</v>
      </c>
      <c r="Q165" s="105" t="s">
        <v>12</v>
      </c>
      <c r="R165" s="105" t="s">
        <v>40</v>
      </c>
      <c r="S165" s="106" t="s">
        <v>151</v>
      </c>
      <c r="T165" s="112" t="s">
        <v>800</v>
      </c>
    </row>
    <row r="166" spans="1:20" ht="34.200000000000003" hidden="1" customHeight="1" outlineLevel="1">
      <c r="A166" s="98">
        <v>2</v>
      </c>
      <c r="B166" s="99">
        <v>4</v>
      </c>
      <c r="C166" s="99" t="str">
        <f t="shared" si="22"/>
        <v>P</v>
      </c>
      <c r="D166" s="104" t="str">
        <f t="shared" si="28"/>
        <v>โรงพยาบาลส่งเสริมสุขภาพตำบลนาตะกรุด</v>
      </c>
      <c r="E166" s="112" t="s">
        <v>358</v>
      </c>
      <c r="F166" s="125" t="s">
        <v>390</v>
      </c>
      <c r="G166" s="103">
        <v>3000000</v>
      </c>
      <c r="H166" s="109">
        <v>1</v>
      </c>
      <c r="I166" s="109">
        <v>3000000</v>
      </c>
      <c r="J166" s="109"/>
      <c r="K166" s="109"/>
      <c r="L166" s="103">
        <f t="shared" ref="L166:L206" si="41">SUM(I166:K166)</f>
        <v>3000000</v>
      </c>
      <c r="M166" s="112" t="s">
        <v>389</v>
      </c>
      <c r="N166" s="104" t="s">
        <v>385</v>
      </c>
      <c r="O166" s="112" t="s">
        <v>385</v>
      </c>
      <c r="P166" s="112" t="s">
        <v>90</v>
      </c>
      <c r="Q166" s="105" t="s">
        <v>12</v>
      </c>
      <c r="R166" s="105" t="s">
        <v>40</v>
      </c>
      <c r="S166" s="106" t="s">
        <v>50</v>
      </c>
      <c r="T166" s="112" t="s">
        <v>386</v>
      </c>
    </row>
    <row r="167" spans="1:20" ht="42" hidden="1" customHeight="1" outlineLevel="1">
      <c r="A167" s="98">
        <v>2</v>
      </c>
      <c r="B167" s="99">
        <v>4</v>
      </c>
      <c r="C167" s="99" t="str">
        <f t="shared" si="22"/>
        <v>P</v>
      </c>
      <c r="D167" s="104" t="str">
        <f t="shared" si="28"/>
        <v>โรงพยาบาลส่งเสริมสุขภาพตำบล.นาเฉลียง</v>
      </c>
      <c r="E167" s="698" t="s">
        <v>442</v>
      </c>
      <c r="F167" s="702">
        <v>9701</v>
      </c>
      <c r="G167" s="294">
        <v>3000000</v>
      </c>
      <c r="H167" s="114">
        <v>1</v>
      </c>
      <c r="I167" s="294">
        <v>3000000</v>
      </c>
      <c r="J167" s="294"/>
      <c r="K167" s="136"/>
      <c r="L167" s="103">
        <f t="shared" si="41"/>
        <v>3000000</v>
      </c>
      <c r="M167" s="110" t="s">
        <v>443</v>
      </c>
      <c r="N167" s="134" t="s">
        <v>444</v>
      </c>
      <c r="O167" s="134" t="s">
        <v>208</v>
      </c>
      <c r="P167" s="110" t="s">
        <v>90</v>
      </c>
      <c r="Q167" s="105" t="s">
        <v>12</v>
      </c>
      <c r="R167" s="137" t="s">
        <v>39</v>
      </c>
      <c r="S167" s="106" t="s">
        <v>80</v>
      </c>
      <c r="T167" s="104" t="s">
        <v>445</v>
      </c>
    </row>
    <row r="168" spans="1:20" ht="34.200000000000003" hidden="1" customHeight="1" outlineLevel="1">
      <c r="A168" s="98">
        <v>2</v>
      </c>
      <c r="B168" s="99">
        <v>4</v>
      </c>
      <c r="C168" s="99" t="str">
        <f t="shared" si="22"/>
        <v>P</v>
      </c>
      <c r="D168" s="104" t="str">
        <f t="shared" si="28"/>
        <v>โรงพยาบาลส่งเสริมสุขาพตำบลน้ำดุก</v>
      </c>
      <c r="E168" s="104" t="s">
        <v>489</v>
      </c>
      <c r="F168" s="687">
        <v>9565</v>
      </c>
      <c r="G168" s="129">
        <v>2529300</v>
      </c>
      <c r="H168" s="292">
        <v>1</v>
      </c>
      <c r="I168" s="129">
        <v>2529300</v>
      </c>
      <c r="J168" s="113"/>
      <c r="K168" s="113"/>
      <c r="L168" s="103">
        <f t="shared" si="41"/>
        <v>2529300</v>
      </c>
      <c r="M168" s="104" t="s">
        <v>490</v>
      </c>
      <c r="N168" s="104" t="s">
        <v>491</v>
      </c>
      <c r="O168" s="104" t="s">
        <v>220</v>
      </c>
      <c r="P168" s="104" t="s">
        <v>90</v>
      </c>
      <c r="Q168" s="105" t="s">
        <v>12</v>
      </c>
      <c r="R168" s="105" t="s">
        <v>41</v>
      </c>
      <c r="S168" s="106" t="s">
        <v>78</v>
      </c>
      <c r="T168" s="112" t="s">
        <v>492</v>
      </c>
    </row>
    <row r="169" spans="1:20" ht="34.200000000000003" hidden="1" customHeight="1" outlineLevel="1">
      <c r="A169" s="98">
        <v>2</v>
      </c>
      <c r="B169" s="99">
        <v>4</v>
      </c>
      <c r="C169" s="99" t="str">
        <f t="shared" si="22"/>
        <v>P</v>
      </c>
      <c r="D169" s="104" t="str">
        <f t="shared" si="28"/>
        <v>โรงพยาบาลส่งเสริมสุขภาพตำบลนายาว</v>
      </c>
      <c r="E169" s="112" t="s">
        <v>152</v>
      </c>
      <c r="F169" s="108">
        <v>11057</v>
      </c>
      <c r="G169" s="113">
        <v>1099700</v>
      </c>
      <c r="H169" s="292">
        <v>1</v>
      </c>
      <c r="I169" s="113">
        <v>1099700</v>
      </c>
      <c r="J169" s="109"/>
      <c r="K169" s="109"/>
      <c r="L169" s="103">
        <f t="shared" si="41"/>
        <v>1099700</v>
      </c>
      <c r="M169" s="104" t="s">
        <v>684</v>
      </c>
      <c r="N169" s="104" t="s">
        <v>685</v>
      </c>
      <c r="O169" s="104" t="s">
        <v>677</v>
      </c>
      <c r="P169" s="104" t="s">
        <v>90</v>
      </c>
      <c r="Q169" s="105" t="s">
        <v>12</v>
      </c>
      <c r="R169" s="105" t="s">
        <v>39</v>
      </c>
      <c r="S169" s="106" t="s">
        <v>50</v>
      </c>
      <c r="T169" s="112" t="s">
        <v>682</v>
      </c>
    </row>
    <row r="170" spans="1:20" ht="52.2" hidden="1" customHeight="1" outlineLevel="1">
      <c r="A170" s="663">
        <v>2</v>
      </c>
      <c r="B170" s="128">
        <v>4</v>
      </c>
      <c r="C170" s="128" t="str">
        <f t="shared" si="22"/>
        <v>P</v>
      </c>
      <c r="D170" s="104" t="str">
        <f t="shared" si="28"/>
        <v>โรงพยาบาลส่งเสริมสุขภาพตำบลโป่งนกแก้ว</v>
      </c>
      <c r="E170" s="127" t="s">
        <v>152</v>
      </c>
      <c r="F170" s="697">
        <v>11057</v>
      </c>
      <c r="G170" s="108">
        <v>1099700</v>
      </c>
      <c r="H170" s="109">
        <v>1</v>
      </c>
      <c r="I170" s="109">
        <f>G170</f>
        <v>1099700</v>
      </c>
      <c r="J170" s="109"/>
      <c r="K170" s="109"/>
      <c r="L170" s="103">
        <f t="shared" si="41"/>
        <v>1099700</v>
      </c>
      <c r="M170" s="127" t="s">
        <v>733</v>
      </c>
      <c r="N170" s="127" t="s">
        <v>734</v>
      </c>
      <c r="O170" s="127" t="s">
        <v>146</v>
      </c>
      <c r="P170" s="127" t="s">
        <v>90</v>
      </c>
      <c r="Q170" s="105" t="s">
        <v>12</v>
      </c>
      <c r="R170" s="105" t="s">
        <v>39</v>
      </c>
      <c r="S170" s="106" t="s">
        <v>49</v>
      </c>
      <c r="T170" s="127" t="s">
        <v>735</v>
      </c>
    </row>
    <row r="171" spans="1:20" ht="34.200000000000003" hidden="1" customHeight="1" outlineLevel="1">
      <c r="A171" s="118">
        <v>2</v>
      </c>
      <c r="B171" s="118">
        <v>5</v>
      </c>
      <c r="C171" s="118" t="str">
        <f t="shared" si="22"/>
        <v>P</v>
      </c>
      <c r="D171" s="104" t="str">
        <f t="shared" ref="D171:D189" si="42">M171</f>
        <v>โรงพยาบาลส่งเสริมสุขภาพตำบลนางั่ว</v>
      </c>
      <c r="E171" s="703" t="s">
        <v>252</v>
      </c>
      <c r="F171" s="125" t="s">
        <v>390</v>
      </c>
      <c r="G171" s="113">
        <v>150000</v>
      </c>
      <c r="H171" s="292">
        <v>1</v>
      </c>
      <c r="I171" s="113">
        <v>150000</v>
      </c>
      <c r="J171" s="113"/>
      <c r="K171" s="113"/>
      <c r="L171" s="103">
        <f t="shared" si="41"/>
        <v>150000</v>
      </c>
      <c r="M171" s="104" t="s">
        <v>253</v>
      </c>
      <c r="N171" s="104" t="s">
        <v>254</v>
      </c>
      <c r="O171" s="110" t="s">
        <v>755</v>
      </c>
      <c r="P171" s="110" t="s">
        <v>90</v>
      </c>
      <c r="Q171" s="105" t="s">
        <v>12</v>
      </c>
      <c r="R171" s="105" t="s">
        <v>39</v>
      </c>
      <c r="S171" s="106" t="s">
        <v>81</v>
      </c>
      <c r="T171" s="112" t="s">
        <v>255</v>
      </c>
    </row>
    <row r="172" spans="1:20" ht="52.2" hidden="1" customHeight="1" outlineLevel="1">
      <c r="A172" s="98">
        <v>2</v>
      </c>
      <c r="B172" s="99">
        <v>5</v>
      </c>
      <c r="C172" s="99" t="str">
        <f t="shared" ref="C172:C222" si="43">Q172</f>
        <v>P</v>
      </c>
      <c r="D172" s="104" t="str">
        <f t="shared" si="42"/>
        <v>โรงพยาบาลส่งเสริมสุขภาพตำบลนาเฉลียง</v>
      </c>
      <c r="E172" s="102" t="s">
        <v>446</v>
      </c>
      <c r="F172" s="125">
        <v>11057</v>
      </c>
      <c r="G172" s="405">
        <v>1099700</v>
      </c>
      <c r="H172" s="109">
        <v>1</v>
      </c>
      <c r="I172" s="405">
        <v>1099700</v>
      </c>
      <c r="J172" s="405"/>
      <c r="K172" s="109"/>
      <c r="L172" s="103">
        <f t="shared" si="41"/>
        <v>1099700</v>
      </c>
      <c r="M172" s="110" t="s">
        <v>447</v>
      </c>
      <c r="N172" s="134" t="s">
        <v>444</v>
      </c>
      <c r="O172" s="134" t="s">
        <v>208</v>
      </c>
      <c r="P172" s="110" t="s">
        <v>90</v>
      </c>
      <c r="Q172" s="105" t="s">
        <v>12</v>
      </c>
      <c r="R172" s="137" t="s">
        <v>39</v>
      </c>
      <c r="S172" s="106" t="s">
        <v>80</v>
      </c>
      <c r="T172" s="112" t="s">
        <v>448</v>
      </c>
    </row>
    <row r="173" spans="1:20" ht="52.2" hidden="1" customHeight="1" outlineLevel="1">
      <c r="A173" s="98">
        <v>2</v>
      </c>
      <c r="B173" s="99">
        <v>5</v>
      </c>
      <c r="C173" s="99" t="str">
        <f t="shared" si="43"/>
        <v>P</v>
      </c>
      <c r="D173" s="104" t="str">
        <f t="shared" si="42"/>
        <v>โรงพยาบาลส่งเสริมสุขภาพตำบลท่ามะกล้วย</v>
      </c>
      <c r="E173" s="104" t="s">
        <v>493</v>
      </c>
      <c r="F173" s="687">
        <v>10763</v>
      </c>
      <c r="G173" s="129">
        <v>11874100</v>
      </c>
      <c r="H173" s="292">
        <v>1</v>
      </c>
      <c r="I173" s="129">
        <v>11874100</v>
      </c>
      <c r="J173" s="113"/>
      <c r="K173" s="113"/>
      <c r="L173" s="103">
        <f t="shared" si="41"/>
        <v>11874100</v>
      </c>
      <c r="M173" s="104" t="s">
        <v>494</v>
      </c>
      <c r="N173" s="104" t="s">
        <v>495</v>
      </c>
      <c r="O173" s="104" t="s">
        <v>220</v>
      </c>
      <c r="P173" s="104" t="s">
        <v>90</v>
      </c>
      <c r="Q173" s="105" t="s">
        <v>12</v>
      </c>
      <c r="R173" s="105" t="s">
        <v>41</v>
      </c>
      <c r="S173" s="106" t="s">
        <v>78</v>
      </c>
      <c r="T173" s="112" t="s">
        <v>763</v>
      </c>
    </row>
    <row r="174" spans="1:20" ht="40.799999999999997" hidden="1" customHeight="1" outlineLevel="1">
      <c r="A174" s="98">
        <v>2</v>
      </c>
      <c r="B174" s="99">
        <v>5</v>
      </c>
      <c r="C174" s="99" t="str">
        <f t="shared" si="43"/>
        <v>P</v>
      </c>
      <c r="D174" s="104" t="str">
        <f t="shared" si="42"/>
        <v>โรงพยาบาลส่งเสริมสุขภาพตำบลเสลียงแห้ง</v>
      </c>
      <c r="E174" s="112" t="s">
        <v>152</v>
      </c>
      <c r="F174" s="108">
        <v>11057</v>
      </c>
      <c r="G174" s="113">
        <v>1099700</v>
      </c>
      <c r="H174" s="292">
        <v>1</v>
      </c>
      <c r="I174" s="113">
        <v>1099700</v>
      </c>
      <c r="J174" s="109"/>
      <c r="K174" s="109"/>
      <c r="L174" s="103">
        <f t="shared" si="41"/>
        <v>1099700</v>
      </c>
      <c r="M174" s="104" t="s">
        <v>686</v>
      </c>
      <c r="N174" s="104" t="s">
        <v>687</v>
      </c>
      <c r="O174" s="104" t="s">
        <v>677</v>
      </c>
      <c r="P174" s="104" t="s">
        <v>90</v>
      </c>
      <c r="Q174" s="105" t="s">
        <v>12</v>
      </c>
      <c r="R174" s="105" t="s">
        <v>39</v>
      </c>
      <c r="S174" s="106" t="s">
        <v>50</v>
      </c>
      <c r="T174" s="112" t="s">
        <v>682</v>
      </c>
    </row>
    <row r="175" spans="1:20" ht="34.200000000000003" hidden="1" customHeight="1" outlineLevel="1">
      <c r="A175" s="664">
        <v>2</v>
      </c>
      <c r="B175" s="128">
        <v>5</v>
      </c>
      <c r="C175" s="128" t="str">
        <f t="shared" si="43"/>
        <v>P</v>
      </c>
      <c r="D175" s="104" t="str">
        <f t="shared" si="42"/>
        <v>โรงพยาบาลส่งเสริมสุขภาพตำบลหนองโก</v>
      </c>
      <c r="E175" s="127" t="s">
        <v>152</v>
      </c>
      <c r="F175" s="697">
        <v>11057</v>
      </c>
      <c r="G175" s="108">
        <v>1099700</v>
      </c>
      <c r="H175" s="109">
        <v>1</v>
      </c>
      <c r="I175" s="103">
        <f>G175</f>
        <v>1099700</v>
      </c>
      <c r="J175" s="109"/>
      <c r="K175" s="109"/>
      <c r="L175" s="103">
        <f t="shared" si="41"/>
        <v>1099700</v>
      </c>
      <c r="M175" s="127" t="s">
        <v>736</v>
      </c>
      <c r="N175" s="127" t="s">
        <v>737</v>
      </c>
      <c r="O175" s="127" t="s">
        <v>146</v>
      </c>
      <c r="P175" s="127" t="s">
        <v>90</v>
      </c>
      <c r="Q175" s="105" t="s">
        <v>12</v>
      </c>
      <c r="R175" s="105" t="s">
        <v>39</v>
      </c>
      <c r="S175" s="106" t="s">
        <v>49</v>
      </c>
      <c r="T175" s="127" t="s">
        <v>730</v>
      </c>
    </row>
    <row r="176" spans="1:20" ht="38.4" hidden="1" customHeight="1" outlineLevel="1">
      <c r="A176" s="118">
        <v>2</v>
      </c>
      <c r="B176" s="118">
        <v>6</v>
      </c>
      <c r="C176" s="118" t="str">
        <f t="shared" si="43"/>
        <v>P</v>
      </c>
      <c r="D176" s="104" t="str">
        <f t="shared" si="42"/>
        <v>โรงพยาบาลส่งเสริมสุขภาพตำบลดงมูลเหล็ก</v>
      </c>
      <c r="E176" s="703" t="s">
        <v>252</v>
      </c>
      <c r="F176" s="125" t="s">
        <v>390</v>
      </c>
      <c r="G176" s="113">
        <v>200000</v>
      </c>
      <c r="H176" s="292">
        <v>1</v>
      </c>
      <c r="I176" s="113">
        <v>200000</v>
      </c>
      <c r="J176" s="113"/>
      <c r="K176" s="113"/>
      <c r="L176" s="103">
        <f t="shared" si="41"/>
        <v>200000</v>
      </c>
      <c r="M176" s="104" t="s">
        <v>256</v>
      </c>
      <c r="N176" s="104" t="s">
        <v>257</v>
      </c>
      <c r="O176" s="110" t="s">
        <v>755</v>
      </c>
      <c r="P176" s="110" t="s">
        <v>90</v>
      </c>
      <c r="Q176" s="105" t="s">
        <v>12</v>
      </c>
      <c r="R176" s="105" t="s">
        <v>39</v>
      </c>
      <c r="S176" s="106" t="s">
        <v>81</v>
      </c>
      <c r="T176" s="112" t="s">
        <v>258</v>
      </c>
    </row>
    <row r="177" spans="1:20" ht="34.200000000000003" hidden="1" customHeight="1" outlineLevel="1">
      <c r="A177" s="98">
        <v>2</v>
      </c>
      <c r="B177" s="99">
        <v>6</v>
      </c>
      <c r="C177" s="99" t="str">
        <f t="shared" si="43"/>
        <v>P</v>
      </c>
      <c r="D177" s="104" t="str">
        <f t="shared" si="42"/>
        <v>โรงพยาบาลส่งเสริมสุขภาพตำบลนาตะกรุด</v>
      </c>
      <c r="E177" s="112" t="s">
        <v>393</v>
      </c>
      <c r="F177" s="125" t="s">
        <v>394</v>
      </c>
      <c r="G177" s="114">
        <v>691000</v>
      </c>
      <c r="H177" s="109">
        <v>1</v>
      </c>
      <c r="I177" s="114">
        <v>691000</v>
      </c>
      <c r="J177" s="109"/>
      <c r="K177" s="109"/>
      <c r="L177" s="103">
        <f t="shared" si="41"/>
        <v>691000</v>
      </c>
      <c r="M177" s="112" t="s">
        <v>389</v>
      </c>
      <c r="N177" s="112" t="s">
        <v>385</v>
      </c>
      <c r="O177" s="112" t="s">
        <v>385</v>
      </c>
      <c r="P177" s="112" t="s">
        <v>90</v>
      </c>
      <c r="Q177" s="105" t="s">
        <v>12</v>
      </c>
      <c r="R177" s="105" t="s">
        <v>41</v>
      </c>
      <c r="S177" s="106" t="s">
        <v>81</v>
      </c>
      <c r="T177" s="112" t="s">
        <v>386</v>
      </c>
    </row>
    <row r="178" spans="1:20" ht="40.799999999999997" hidden="1" customHeight="1" outlineLevel="1">
      <c r="A178" s="98">
        <v>2</v>
      </c>
      <c r="B178" s="99">
        <v>6</v>
      </c>
      <c r="C178" s="99" t="str">
        <f t="shared" si="43"/>
        <v>P</v>
      </c>
      <c r="D178" s="104" t="str">
        <f t="shared" si="42"/>
        <v xml:space="preserve"> โรงพยาบาลส่งเสริมสุขภาพตำบลนาเฉลียง</v>
      </c>
      <c r="E178" s="102" t="s">
        <v>449</v>
      </c>
      <c r="F178" s="125" t="s">
        <v>390</v>
      </c>
      <c r="G178" s="103">
        <v>350000</v>
      </c>
      <c r="H178" s="109">
        <v>1</v>
      </c>
      <c r="I178" s="103">
        <v>350000</v>
      </c>
      <c r="J178" s="109"/>
      <c r="K178" s="109"/>
      <c r="L178" s="103">
        <f t="shared" si="41"/>
        <v>350000</v>
      </c>
      <c r="M178" s="110" t="s">
        <v>450</v>
      </c>
      <c r="N178" s="134" t="s">
        <v>444</v>
      </c>
      <c r="O178" s="134" t="s">
        <v>208</v>
      </c>
      <c r="P178" s="110" t="s">
        <v>90</v>
      </c>
      <c r="Q178" s="105" t="s">
        <v>12</v>
      </c>
      <c r="R178" s="137" t="s">
        <v>39</v>
      </c>
      <c r="S178" s="106" t="s">
        <v>80</v>
      </c>
      <c r="T178" s="112" t="s">
        <v>451</v>
      </c>
    </row>
    <row r="179" spans="1:20" ht="52.2" hidden="1" customHeight="1" outlineLevel="1">
      <c r="A179" s="98">
        <v>2</v>
      </c>
      <c r="B179" s="99">
        <v>6</v>
      </c>
      <c r="C179" s="99" t="str">
        <f t="shared" si="43"/>
        <v>P</v>
      </c>
      <c r="D179" s="104" t="str">
        <f t="shared" si="42"/>
        <v>โรงพยาบาลส่งเสริมสุขภาพตำบลห้วยระหงส์</v>
      </c>
      <c r="E179" s="104" t="s">
        <v>496</v>
      </c>
      <c r="F179" s="687">
        <v>11057</v>
      </c>
      <c r="G179" s="129">
        <v>1099700</v>
      </c>
      <c r="H179" s="292">
        <v>1</v>
      </c>
      <c r="I179" s="129">
        <v>1099700</v>
      </c>
      <c r="J179" s="109"/>
      <c r="K179" s="109"/>
      <c r="L179" s="103">
        <f t="shared" si="41"/>
        <v>1099700</v>
      </c>
      <c r="M179" s="104" t="s">
        <v>497</v>
      </c>
      <c r="N179" s="104" t="s">
        <v>491</v>
      </c>
      <c r="O179" s="104" t="s">
        <v>220</v>
      </c>
      <c r="P179" s="104" t="s">
        <v>90</v>
      </c>
      <c r="Q179" s="105" t="s">
        <v>12</v>
      </c>
      <c r="R179" s="105" t="s">
        <v>41</v>
      </c>
      <c r="S179" s="106" t="s">
        <v>49</v>
      </c>
      <c r="T179" s="112" t="s">
        <v>498</v>
      </c>
    </row>
    <row r="180" spans="1:20" ht="39.6" hidden="1" customHeight="1" outlineLevel="1">
      <c r="A180" s="98">
        <v>2</v>
      </c>
      <c r="B180" s="696">
        <v>6</v>
      </c>
      <c r="C180" s="128" t="str">
        <f t="shared" si="43"/>
        <v>P</v>
      </c>
      <c r="D180" s="104" t="str">
        <f t="shared" si="42"/>
        <v>โรงพยาบาลส่งเสริมสุขภาพตำบลหนองแม่นา</v>
      </c>
      <c r="E180" s="112" t="s">
        <v>152</v>
      </c>
      <c r="F180" s="108">
        <v>11057</v>
      </c>
      <c r="G180" s="113">
        <v>1099700</v>
      </c>
      <c r="H180" s="292">
        <v>1</v>
      </c>
      <c r="I180" s="113">
        <v>1099700</v>
      </c>
      <c r="J180" s="109"/>
      <c r="K180" s="109"/>
      <c r="L180" s="103">
        <f t="shared" si="41"/>
        <v>1099700</v>
      </c>
      <c r="M180" s="104" t="s">
        <v>688</v>
      </c>
      <c r="N180" s="104" t="s">
        <v>687</v>
      </c>
      <c r="O180" s="104" t="s">
        <v>677</v>
      </c>
      <c r="P180" s="104" t="s">
        <v>90</v>
      </c>
      <c r="Q180" s="105" t="s">
        <v>12</v>
      </c>
      <c r="R180" s="105" t="s">
        <v>39</v>
      </c>
      <c r="S180" s="106" t="s">
        <v>50</v>
      </c>
      <c r="T180" s="112" t="s">
        <v>682</v>
      </c>
    </row>
    <row r="181" spans="1:20" ht="34.200000000000003" hidden="1" customHeight="1" outlineLevel="1">
      <c r="A181" s="659">
        <v>2</v>
      </c>
      <c r="B181" s="128">
        <v>6</v>
      </c>
      <c r="C181" s="128" t="str">
        <f t="shared" si="43"/>
        <v>P</v>
      </c>
      <c r="D181" s="104" t="str">
        <f t="shared" si="42"/>
        <v>โรงพยาบาลส่งเสริมสุขภาพตำบลตะกุดไร</v>
      </c>
      <c r="E181" s="127" t="s">
        <v>152</v>
      </c>
      <c r="F181" s="697">
        <v>11057</v>
      </c>
      <c r="G181" s="108">
        <v>1099700</v>
      </c>
      <c r="H181" s="109">
        <v>1</v>
      </c>
      <c r="I181" s="103">
        <f>G181</f>
        <v>1099700</v>
      </c>
      <c r="J181" s="109"/>
      <c r="K181" s="109"/>
      <c r="L181" s="103">
        <f t="shared" si="41"/>
        <v>1099700</v>
      </c>
      <c r="M181" s="127" t="s">
        <v>738</v>
      </c>
      <c r="N181" s="127" t="s">
        <v>739</v>
      </c>
      <c r="O181" s="127" t="s">
        <v>146</v>
      </c>
      <c r="P181" s="127" t="s">
        <v>90</v>
      </c>
      <c r="Q181" s="105" t="s">
        <v>12</v>
      </c>
      <c r="R181" s="105" t="s">
        <v>39</v>
      </c>
      <c r="S181" s="106" t="s">
        <v>49</v>
      </c>
      <c r="T181" s="127" t="s">
        <v>730</v>
      </c>
    </row>
    <row r="182" spans="1:20" ht="34.200000000000003" hidden="1" customHeight="1" outlineLevel="1">
      <c r="A182" s="118">
        <v>2</v>
      </c>
      <c r="B182" s="118">
        <v>7</v>
      </c>
      <c r="C182" s="118" t="str">
        <f t="shared" si="43"/>
        <v>P</v>
      </c>
      <c r="D182" s="104" t="str">
        <f t="shared" si="42"/>
        <v>โรงพยาบาลส่งเสริมสุขภาพตำบลบ้านพี้</v>
      </c>
      <c r="E182" s="703" t="s">
        <v>252</v>
      </c>
      <c r="F182" s="125" t="s">
        <v>390</v>
      </c>
      <c r="G182" s="113">
        <v>250000</v>
      </c>
      <c r="H182" s="292">
        <v>1</v>
      </c>
      <c r="I182" s="113">
        <v>250000</v>
      </c>
      <c r="J182" s="113"/>
      <c r="K182" s="113"/>
      <c r="L182" s="103">
        <f t="shared" si="41"/>
        <v>250000</v>
      </c>
      <c r="M182" s="104" t="s">
        <v>259</v>
      </c>
      <c r="N182" s="104" t="s">
        <v>260</v>
      </c>
      <c r="O182" s="110" t="s">
        <v>755</v>
      </c>
      <c r="P182" s="110" t="s">
        <v>90</v>
      </c>
      <c r="Q182" s="105" t="s">
        <v>12</v>
      </c>
      <c r="R182" s="105" t="s">
        <v>39</v>
      </c>
      <c r="S182" s="106" t="s">
        <v>81</v>
      </c>
      <c r="T182" s="112" t="s">
        <v>261</v>
      </c>
    </row>
    <row r="183" spans="1:20" ht="34.200000000000003" hidden="1" customHeight="1" outlineLevel="1">
      <c r="A183" s="98">
        <v>2</v>
      </c>
      <c r="B183" s="99">
        <v>7</v>
      </c>
      <c r="C183" s="99" t="str">
        <f t="shared" si="43"/>
        <v>P</v>
      </c>
      <c r="D183" s="104" t="str">
        <f t="shared" si="42"/>
        <v>โรงพยาบาลส่งเสริมสุขภาพตำบลนาตะกรุด</v>
      </c>
      <c r="E183" s="112" t="s">
        <v>395</v>
      </c>
      <c r="F183" s="125" t="s">
        <v>390</v>
      </c>
      <c r="G183" s="103">
        <v>500000</v>
      </c>
      <c r="H183" s="109">
        <v>1</v>
      </c>
      <c r="I183" s="109">
        <v>500000</v>
      </c>
      <c r="J183" s="109"/>
      <c r="K183" s="109"/>
      <c r="L183" s="103">
        <f t="shared" si="41"/>
        <v>500000</v>
      </c>
      <c r="M183" s="112" t="s">
        <v>389</v>
      </c>
      <c r="N183" s="112" t="s">
        <v>385</v>
      </c>
      <c r="O183" s="112" t="s">
        <v>385</v>
      </c>
      <c r="P183" s="112" t="s">
        <v>90</v>
      </c>
      <c r="Q183" s="105" t="s">
        <v>12</v>
      </c>
      <c r="R183" s="105" t="s">
        <v>41</v>
      </c>
      <c r="S183" s="106" t="s">
        <v>80</v>
      </c>
      <c r="T183" s="112" t="s">
        <v>386</v>
      </c>
    </row>
    <row r="184" spans="1:20" ht="34.200000000000003" hidden="1" customHeight="1" outlineLevel="1">
      <c r="A184" s="98">
        <v>2</v>
      </c>
      <c r="B184" s="99">
        <v>7</v>
      </c>
      <c r="C184" s="99" t="str">
        <f t="shared" si="43"/>
        <v>P</v>
      </c>
      <c r="D184" s="104" t="str">
        <f t="shared" si="42"/>
        <v>โรงพยาบาลส่งเสริมสุขภาพตำบลนาข้าวดอ</v>
      </c>
      <c r="E184" s="102" t="s">
        <v>452</v>
      </c>
      <c r="F184" s="125" t="s">
        <v>390</v>
      </c>
      <c r="G184" s="103">
        <v>240000</v>
      </c>
      <c r="H184" s="109">
        <v>2</v>
      </c>
      <c r="I184" s="109">
        <v>240000</v>
      </c>
      <c r="J184" s="109"/>
      <c r="K184" s="109"/>
      <c r="L184" s="103">
        <f t="shared" si="41"/>
        <v>240000</v>
      </c>
      <c r="M184" s="110" t="s">
        <v>453</v>
      </c>
      <c r="N184" s="131" t="s">
        <v>454</v>
      </c>
      <c r="O184" s="110" t="s">
        <v>208</v>
      </c>
      <c r="P184" s="110" t="s">
        <v>90</v>
      </c>
      <c r="Q184" s="105" t="s">
        <v>12</v>
      </c>
      <c r="R184" s="137" t="s">
        <v>455</v>
      </c>
      <c r="S184" s="106" t="s">
        <v>81</v>
      </c>
      <c r="T184" s="112" t="s">
        <v>456</v>
      </c>
    </row>
    <row r="185" spans="1:20" ht="34.200000000000003" hidden="1" customHeight="1" outlineLevel="1">
      <c r="A185" s="98">
        <v>2</v>
      </c>
      <c r="B185" s="99">
        <v>7</v>
      </c>
      <c r="C185" s="99" t="str">
        <f t="shared" si="43"/>
        <v>P</v>
      </c>
      <c r="D185" s="104" t="str">
        <f t="shared" si="42"/>
        <v>โรงพยาบาลส่งเสริมสุขภาพตำบลวังยาว</v>
      </c>
      <c r="E185" s="104" t="s">
        <v>499</v>
      </c>
      <c r="F185" s="687">
        <v>11057</v>
      </c>
      <c r="G185" s="129">
        <v>1099700</v>
      </c>
      <c r="H185" s="292">
        <v>1</v>
      </c>
      <c r="I185" s="129">
        <v>1099700</v>
      </c>
      <c r="J185" s="109"/>
      <c r="K185" s="109"/>
      <c r="L185" s="103">
        <f t="shared" si="41"/>
        <v>1099700</v>
      </c>
      <c r="M185" s="104" t="s">
        <v>500</v>
      </c>
      <c r="N185" s="104" t="s">
        <v>491</v>
      </c>
      <c r="O185" s="104" t="s">
        <v>220</v>
      </c>
      <c r="P185" s="104" t="s">
        <v>90</v>
      </c>
      <c r="Q185" s="105" t="s">
        <v>12</v>
      </c>
      <c r="R185" s="105" t="s">
        <v>41</v>
      </c>
      <c r="S185" s="106" t="s">
        <v>49</v>
      </c>
      <c r="T185" s="112" t="s">
        <v>501</v>
      </c>
    </row>
    <row r="186" spans="1:20" ht="34.200000000000003" hidden="1" customHeight="1" outlineLevel="1">
      <c r="A186" s="659">
        <v>2</v>
      </c>
      <c r="B186" s="128">
        <v>7</v>
      </c>
      <c r="C186" s="128" t="str">
        <f t="shared" si="43"/>
        <v>P</v>
      </c>
      <c r="D186" s="104" t="str">
        <f t="shared" si="42"/>
        <v>โรงพยาบาลส่งเสริมสุขภาพตำบลลาดแค</v>
      </c>
      <c r="E186" s="127" t="s">
        <v>152</v>
      </c>
      <c r="F186" s="697">
        <v>11057</v>
      </c>
      <c r="G186" s="108">
        <v>1099700</v>
      </c>
      <c r="H186" s="109">
        <v>1</v>
      </c>
      <c r="I186" s="103">
        <f>G186</f>
        <v>1099700</v>
      </c>
      <c r="J186" s="109"/>
      <c r="K186" s="109"/>
      <c r="L186" s="103">
        <f t="shared" si="41"/>
        <v>1099700</v>
      </c>
      <c r="M186" s="127" t="s">
        <v>740</v>
      </c>
      <c r="N186" s="127" t="s">
        <v>741</v>
      </c>
      <c r="O186" s="127" t="s">
        <v>146</v>
      </c>
      <c r="P186" s="127" t="s">
        <v>90</v>
      </c>
      <c r="Q186" s="105" t="s">
        <v>12</v>
      </c>
      <c r="R186" s="105" t="s">
        <v>39</v>
      </c>
      <c r="S186" s="106" t="s">
        <v>49</v>
      </c>
      <c r="T186" s="127" t="s">
        <v>730</v>
      </c>
    </row>
    <row r="187" spans="1:20" ht="40.799999999999997" hidden="1" customHeight="1" outlineLevel="1">
      <c r="A187" s="118">
        <v>2</v>
      </c>
      <c r="B187" s="118">
        <v>8</v>
      </c>
      <c r="C187" s="118" t="str">
        <f t="shared" si="43"/>
        <v>P</v>
      </c>
      <c r="D187" s="104" t="str">
        <f t="shared" si="42"/>
        <v>โรงพยาบาลส่งเสริมสุขภาพตำบลห้วยสะแก</v>
      </c>
      <c r="E187" s="668" t="s">
        <v>262</v>
      </c>
      <c r="F187" s="125" t="s">
        <v>390</v>
      </c>
      <c r="G187" s="103">
        <v>100000</v>
      </c>
      <c r="H187" s="292">
        <v>1</v>
      </c>
      <c r="I187" s="113">
        <v>100000</v>
      </c>
      <c r="J187" s="113"/>
      <c r="K187" s="113"/>
      <c r="L187" s="103">
        <f t="shared" si="41"/>
        <v>100000</v>
      </c>
      <c r="M187" s="104" t="s">
        <v>263</v>
      </c>
      <c r="N187" s="104" t="s">
        <v>264</v>
      </c>
      <c r="O187" s="110" t="s">
        <v>755</v>
      </c>
      <c r="P187" s="110" t="s">
        <v>90</v>
      </c>
      <c r="Q187" s="105" t="s">
        <v>12</v>
      </c>
      <c r="R187" s="105" t="s">
        <v>39</v>
      </c>
      <c r="S187" s="106" t="s">
        <v>81</v>
      </c>
      <c r="T187" s="112" t="s">
        <v>265</v>
      </c>
    </row>
    <row r="188" spans="1:20" ht="52.2" hidden="1" customHeight="1" outlineLevel="1">
      <c r="A188" s="98">
        <v>2</v>
      </c>
      <c r="B188" s="99">
        <v>8</v>
      </c>
      <c r="C188" s="99" t="str">
        <f t="shared" si="43"/>
        <v>P</v>
      </c>
      <c r="D188" s="104" t="str">
        <f t="shared" si="42"/>
        <v>โรงพยาบาลส่งเสริมสุขภาพตำบลบ่อไทย</v>
      </c>
      <c r="E188" s="102" t="s">
        <v>457</v>
      </c>
      <c r="F188" s="704">
        <v>2406</v>
      </c>
      <c r="G188" s="103">
        <v>350000</v>
      </c>
      <c r="H188" s="109">
        <v>1</v>
      </c>
      <c r="I188" s="109">
        <v>350000</v>
      </c>
      <c r="J188" s="109"/>
      <c r="K188" s="109"/>
      <c r="L188" s="103">
        <f t="shared" si="41"/>
        <v>350000</v>
      </c>
      <c r="M188" s="110" t="s">
        <v>458</v>
      </c>
      <c r="N188" s="110" t="s">
        <v>459</v>
      </c>
      <c r="O188" s="110" t="s">
        <v>208</v>
      </c>
      <c r="P188" s="110" t="s">
        <v>90</v>
      </c>
      <c r="Q188" s="105" t="s">
        <v>12</v>
      </c>
      <c r="R188" s="137" t="s">
        <v>39</v>
      </c>
      <c r="S188" s="106" t="s">
        <v>80</v>
      </c>
      <c r="T188" s="112" t="s">
        <v>460</v>
      </c>
    </row>
    <row r="189" spans="1:20" ht="52.2" hidden="1" customHeight="1" outlineLevel="1">
      <c r="A189" s="98">
        <v>2</v>
      </c>
      <c r="B189" s="99">
        <v>8</v>
      </c>
      <c r="C189" s="99" t="str">
        <f t="shared" si="43"/>
        <v>P</v>
      </c>
      <c r="D189" s="104" t="str">
        <f t="shared" si="42"/>
        <v>โรงพยาบาลส่งเสริมสุขภาพตำบลบ้านไร่</v>
      </c>
      <c r="E189" s="104" t="s">
        <v>502</v>
      </c>
      <c r="F189" s="687">
        <v>11057</v>
      </c>
      <c r="G189" s="129">
        <v>1099700</v>
      </c>
      <c r="H189" s="292">
        <v>1</v>
      </c>
      <c r="I189" s="129">
        <v>1099700</v>
      </c>
      <c r="J189" s="109"/>
      <c r="K189" s="109"/>
      <c r="L189" s="103">
        <f t="shared" si="41"/>
        <v>1099700</v>
      </c>
      <c r="M189" s="104" t="s">
        <v>503</v>
      </c>
      <c r="N189" s="104" t="s">
        <v>504</v>
      </c>
      <c r="O189" s="104" t="s">
        <v>220</v>
      </c>
      <c r="P189" s="104" t="s">
        <v>90</v>
      </c>
      <c r="Q189" s="105" t="s">
        <v>12</v>
      </c>
      <c r="R189" s="105" t="s">
        <v>39</v>
      </c>
      <c r="S189" s="106" t="s">
        <v>49</v>
      </c>
      <c r="T189" s="112" t="s">
        <v>505</v>
      </c>
    </row>
    <row r="190" spans="1:20" ht="37.799999999999997" hidden="1" customHeight="1" outlineLevel="1">
      <c r="A190" s="663">
        <v>2</v>
      </c>
      <c r="B190" s="128">
        <v>8</v>
      </c>
      <c r="C190" s="128" t="str">
        <f t="shared" si="43"/>
        <v>P</v>
      </c>
      <c r="D190" s="104" t="str">
        <f t="shared" ref="D190:D220" si="44">M190</f>
        <v>โรงพยาบาลส่งเสริมสุขภาพตำบลหนองใหญ่</v>
      </c>
      <c r="E190" s="127" t="s">
        <v>152</v>
      </c>
      <c r="F190" s="697">
        <v>11057</v>
      </c>
      <c r="G190" s="108">
        <v>1099700</v>
      </c>
      <c r="H190" s="109">
        <v>1</v>
      </c>
      <c r="I190" s="103">
        <f>G190</f>
        <v>1099700</v>
      </c>
      <c r="J190" s="109"/>
      <c r="K190" s="109"/>
      <c r="L190" s="103">
        <f t="shared" si="41"/>
        <v>1099700</v>
      </c>
      <c r="M190" s="127" t="s">
        <v>742</v>
      </c>
      <c r="N190" s="127"/>
      <c r="O190" s="127" t="s">
        <v>146</v>
      </c>
      <c r="P190" s="127" t="s">
        <v>90</v>
      </c>
      <c r="Q190" s="105" t="s">
        <v>12</v>
      </c>
      <c r="R190" s="105" t="s">
        <v>39</v>
      </c>
      <c r="S190" s="106" t="s">
        <v>49</v>
      </c>
      <c r="T190" s="127" t="s">
        <v>730</v>
      </c>
    </row>
    <row r="191" spans="1:20" ht="34.200000000000003" hidden="1" customHeight="1" outlineLevel="1">
      <c r="A191" s="167">
        <v>2</v>
      </c>
      <c r="B191" s="118">
        <v>8</v>
      </c>
      <c r="C191" s="118" t="str">
        <f t="shared" si="43"/>
        <v>F2</v>
      </c>
      <c r="D191" s="104" t="str">
        <f t="shared" si="44"/>
        <v>โรงพยาบาลศรีเทพ</v>
      </c>
      <c r="E191" s="102" t="s">
        <v>836</v>
      </c>
      <c r="F191" s="125">
        <v>10920</v>
      </c>
      <c r="G191" s="103">
        <v>2798200</v>
      </c>
      <c r="H191" s="109">
        <v>1</v>
      </c>
      <c r="I191" s="109">
        <v>2798200</v>
      </c>
      <c r="J191" s="109"/>
      <c r="K191" s="109"/>
      <c r="L191" s="103">
        <f t="shared" si="41"/>
        <v>2798200</v>
      </c>
      <c r="M191" s="104" t="s">
        <v>785</v>
      </c>
      <c r="N191" s="104" t="s">
        <v>384</v>
      </c>
      <c r="O191" s="104" t="s">
        <v>385</v>
      </c>
      <c r="P191" s="104" t="s">
        <v>90</v>
      </c>
      <c r="Q191" s="105" t="s">
        <v>8</v>
      </c>
      <c r="R191" s="105" t="s">
        <v>39</v>
      </c>
      <c r="S191" s="106" t="s">
        <v>48</v>
      </c>
      <c r="T191" s="112" t="s">
        <v>837</v>
      </c>
    </row>
    <row r="192" spans="1:20" ht="34.200000000000003" hidden="1" customHeight="1" outlineLevel="1">
      <c r="A192" s="135">
        <v>2</v>
      </c>
      <c r="B192" s="118">
        <v>9</v>
      </c>
      <c r="C192" s="118" t="str">
        <f t="shared" si="43"/>
        <v>F1</v>
      </c>
      <c r="D192" s="104" t="str">
        <f t="shared" si="44"/>
        <v>โรงพยาบาลสมเด็จพระยุพราชหล่มเก่า</v>
      </c>
      <c r="E192" s="692" t="s">
        <v>670</v>
      </c>
      <c r="F192" s="687" t="s">
        <v>671</v>
      </c>
      <c r="G192" s="108">
        <v>283000</v>
      </c>
      <c r="H192" s="109">
        <v>1</v>
      </c>
      <c r="I192" s="108">
        <v>283000</v>
      </c>
      <c r="J192" s="109"/>
      <c r="K192" s="109"/>
      <c r="L192" s="103">
        <f t="shared" si="41"/>
        <v>283000</v>
      </c>
      <c r="M192" s="104" t="s">
        <v>616</v>
      </c>
      <c r="N192" s="104" t="s">
        <v>617</v>
      </c>
      <c r="O192" s="104" t="s">
        <v>618</v>
      </c>
      <c r="P192" s="104" t="s">
        <v>90</v>
      </c>
      <c r="Q192" s="105" t="s">
        <v>36</v>
      </c>
      <c r="R192" s="105" t="s">
        <v>39</v>
      </c>
      <c r="S192" s="104" t="s">
        <v>668</v>
      </c>
      <c r="T192" s="112" t="s">
        <v>91</v>
      </c>
    </row>
    <row r="193" spans="1:21" ht="34.200000000000003" hidden="1" customHeight="1" outlineLevel="1">
      <c r="A193" s="118">
        <v>2</v>
      </c>
      <c r="B193" s="118">
        <v>9</v>
      </c>
      <c r="C193" s="118" t="str">
        <f t="shared" si="43"/>
        <v>P</v>
      </c>
      <c r="D193" s="104" t="str">
        <f t="shared" si="44"/>
        <v>โรงพยาบาลส่งเสริมสุขภาพตำบลยางลาด</v>
      </c>
      <c r="E193" s="111" t="s">
        <v>266</v>
      </c>
      <c r="F193" s="125" t="s">
        <v>390</v>
      </c>
      <c r="G193" s="103">
        <v>70000</v>
      </c>
      <c r="H193" s="292">
        <v>1</v>
      </c>
      <c r="I193" s="113">
        <v>70000</v>
      </c>
      <c r="J193" s="129"/>
      <c r="K193" s="129"/>
      <c r="L193" s="103">
        <f t="shared" si="41"/>
        <v>70000</v>
      </c>
      <c r="M193" s="104" t="s">
        <v>267</v>
      </c>
      <c r="N193" s="104" t="s">
        <v>268</v>
      </c>
      <c r="O193" s="110" t="s">
        <v>755</v>
      </c>
      <c r="P193" s="110" t="s">
        <v>90</v>
      </c>
      <c r="Q193" s="105" t="s">
        <v>12</v>
      </c>
      <c r="R193" s="105" t="s">
        <v>41</v>
      </c>
      <c r="S193" s="106" t="s">
        <v>78</v>
      </c>
      <c r="T193" s="112" t="s">
        <v>269</v>
      </c>
    </row>
    <row r="194" spans="1:21" s="287" customFormat="1" ht="34.200000000000003" hidden="1" customHeight="1" outlineLevel="1">
      <c r="A194" s="98">
        <v>2</v>
      </c>
      <c r="B194" s="102">
        <v>9</v>
      </c>
      <c r="C194" s="102" t="str">
        <f t="shared" si="43"/>
        <v>P</v>
      </c>
      <c r="D194" s="416" t="str">
        <f t="shared" si="44"/>
        <v xml:space="preserve"> โรงพยาบาลส่งเสริมสุขภาพตำบลทุ่งเศรษฐี</v>
      </c>
      <c r="E194" s="102" t="s">
        <v>397</v>
      </c>
      <c r="F194" s="686" t="s">
        <v>390</v>
      </c>
      <c r="G194" s="108">
        <v>240000</v>
      </c>
      <c r="H194" s="108">
        <v>1</v>
      </c>
      <c r="I194" s="108">
        <v>240000</v>
      </c>
      <c r="J194" s="108"/>
      <c r="K194" s="108"/>
      <c r="L194" s="108">
        <f t="shared" si="41"/>
        <v>240000</v>
      </c>
      <c r="M194" s="416" t="s">
        <v>398</v>
      </c>
      <c r="N194" s="416" t="s">
        <v>384</v>
      </c>
      <c r="O194" s="416" t="s">
        <v>385</v>
      </c>
      <c r="P194" s="416" t="s">
        <v>90</v>
      </c>
      <c r="Q194" s="416" t="s">
        <v>12</v>
      </c>
      <c r="R194" s="416" t="s">
        <v>41</v>
      </c>
      <c r="S194" s="106" t="s">
        <v>81</v>
      </c>
      <c r="T194" s="102" t="s">
        <v>386</v>
      </c>
    </row>
    <row r="195" spans="1:21" s="287" customFormat="1" ht="34.200000000000003" hidden="1" customHeight="1" outlineLevel="1">
      <c r="A195" s="98">
        <v>2</v>
      </c>
      <c r="B195" s="102">
        <v>9</v>
      </c>
      <c r="C195" s="102" t="str">
        <f t="shared" si="43"/>
        <v>P</v>
      </c>
      <c r="D195" s="416" t="str">
        <f t="shared" si="44"/>
        <v xml:space="preserve"> โรงพยาบาลส่งเสริมสุขภาพตำบลบ่อไทย</v>
      </c>
      <c r="E195" s="102" t="s">
        <v>461</v>
      </c>
      <c r="F195" s="686" t="s">
        <v>390</v>
      </c>
      <c r="G195" s="108">
        <v>350000</v>
      </c>
      <c r="H195" s="108">
        <v>1</v>
      </c>
      <c r="I195" s="108">
        <v>350000</v>
      </c>
      <c r="J195" s="108"/>
      <c r="K195" s="108"/>
      <c r="L195" s="108">
        <f t="shared" si="41"/>
        <v>350000</v>
      </c>
      <c r="M195" s="111" t="s">
        <v>462</v>
      </c>
      <c r="N195" s="111" t="s">
        <v>459</v>
      </c>
      <c r="O195" s="111" t="s">
        <v>208</v>
      </c>
      <c r="P195" s="111" t="s">
        <v>90</v>
      </c>
      <c r="Q195" s="416" t="s">
        <v>12</v>
      </c>
      <c r="R195" s="102" t="s">
        <v>39</v>
      </c>
      <c r="S195" s="106" t="s">
        <v>80</v>
      </c>
      <c r="T195" s="102" t="s">
        <v>451</v>
      </c>
    </row>
    <row r="196" spans="1:21" ht="34.200000000000003" hidden="1" customHeight="1" outlineLevel="1">
      <c r="A196" s="107">
        <v>2</v>
      </c>
      <c r="B196" s="99">
        <v>9</v>
      </c>
      <c r="C196" s="99" t="str">
        <f t="shared" si="43"/>
        <v>P</v>
      </c>
      <c r="D196" s="104" t="str">
        <f t="shared" si="44"/>
        <v>โรงพยาบาลส่งเสริมสุขภาพตำบลปากช่อง</v>
      </c>
      <c r="E196" s="102" t="s">
        <v>506</v>
      </c>
      <c r="F196" s="103" t="s">
        <v>507</v>
      </c>
      <c r="G196" s="103">
        <v>250000</v>
      </c>
      <c r="H196" s="292">
        <v>1</v>
      </c>
      <c r="I196" s="103">
        <v>250000</v>
      </c>
      <c r="J196" s="109"/>
      <c r="K196" s="109"/>
      <c r="L196" s="103">
        <f t="shared" si="41"/>
        <v>250000</v>
      </c>
      <c r="M196" s="104" t="s">
        <v>508</v>
      </c>
      <c r="N196" s="104" t="s">
        <v>491</v>
      </c>
      <c r="O196" s="104" t="s">
        <v>220</v>
      </c>
      <c r="P196" s="104" t="s">
        <v>90</v>
      </c>
      <c r="Q196" s="105" t="s">
        <v>12</v>
      </c>
      <c r="R196" s="105" t="s">
        <v>41</v>
      </c>
      <c r="S196" s="106" t="s">
        <v>81</v>
      </c>
      <c r="T196" s="112" t="s">
        <v>509</v>
      </c>
    </row>
    <row r="197" spans="1:21" ht="34.200000000000003" hidden="1" customHeight="1" outlineLevel="1">
      <c r="A197" s="663">
        <v>2</v>
      </c>
      <c r="B197" s="128">
        <v>9</v>
      </c>
      <c r="C197" s="128" t="str">
        <f t="shared" si="43"/>
        <v>P</v>
      </c>
      <c r="D197" s="104" t="str">
        <f t="shared" si="44"/>
        <v>โรงพยาบาลส่งเสริมสุขภาพตำบลเขาแม่แก่</v>
      </c>
      <c r="E197" s="127" t="s">
        <v>152</v>
      </c>
      <c r="F197" s="697">
        <v>11057</v>
      </c>
      <c r="G197" s="108">
        <v>1099700</v>
      </c>
      <c r="H197" s="109">
        <v>1</v>
      </c>
      <c r="I197" s="103">
        <f>G197</f>
        <v>1099700</v>
      </c>
      <c r="J197" s="109"/>
      <c r="K197" s="109"/>
      <c r="L197" s="103">
        <f t="shared" si="41"/>
        <v>1099700</v>
      </c>
      <c r="M197" s="127" t="s">
        <v>743</v>
      </c>
      <c r="N197" s="127"/>
      <c r="O197" s="127" t="s">
        <v>146</v>
      </c>
      <c r="P197" s="127" t="s">
        <v>90</v>
      </c>
      <c r="Q197" s="105" t="s">
        <v>12</v>
      </c>
      <c r="R197" s="105" t="s">
        <v>39</v>
      </c>
      <c r="S197" s="106" t="s">
        <v>49</v>
      </c>
      <c r="T197" s="127" t="s">
        <v>744</v>
      </c>
    </row>
    <row r="198" spans="1:21" ht="34.200000000000003" hidden="1" customHeight="1" outlineLevel="1">
      <c r="A198" s="167">
        <v>2</v>
      </c>
      <c r="B198" s="118">
        <v>9</v>
      </c>
      <c r="C198" s="118" t="str">
        <f t="shared" si="43"/>
        <v>F2</v>
      </c>
      <c r="D198" s="104" t="str">
        <f t="shared" si="44"/>
        <v>โรงพยาบาลศรีเทพ</v>
      </c>
      <c r="E198" s="102" t="s">
        <v>838</v>
      </c>
      <c r="F198" s="125">
        <v>2406</v>
      </c>
      <c r="G198" s="113">
        <v>626400</v>
      </c>
      <c r="H198" s="109">
        <v>1</v>
      </c>
      <c r="I198" s="109">
        <v>626400</v>
      </c>
      <c r="J198" s="109"/>
      <c r="K198" s="109"/>
      <c r="L198" s="103">
        <f t="shared" si="41"/>
        <v>626400</v>
      </c>
      <c r="M198" s="104" t="s">
        <v>785</v>
      </c>
      <c r="N198" s="104" t="s">
        <v>384</v>
      </c>
      <c r="O198" s="104" t="s">
        <v>385</v>
      </c>
      <c r="P198" s="104" t="s">
        <v>90</v>
      </c>
      <c r="Q198" s="105" t="s">
        <v>8</v>
      </c>
      <c r="R198" s="105" t="s">
        <v>39</v>
      </c>
      <c r="S198" s="106" t="s">
        <v>48</v>
      </c>
      <c r="T198" s="112" t="s">
        <v>833</v>
      </c>
    </row>
    <row r="199" spans="1:21" ht="34.200000000000003" hidden="1" customHeight="1" outlineLevel="1">
      <c r="A199" s="118">
        <v>2</v>
      </c>
      <c r="B199" s="118">
        <v>10</v>
      </c>
      <c r="C199" s="118" t="str">
        <f t="shared" si="43"/>
        <v>P</v>
      </c>
      <c r="D199" s="104" t="str">
        <f t="shared" si="44"/>
        <v>โรงพยาบาลส่งเสริมสุขภาพตำบลบ้านพี้</v>
      </c>
      <c r="E199" s="112" t="s">
        <v>270</v>
      </c>
      <c r="F199" s="125" t="s">
        <v>390</v>
      </c>
      <c r="G199" s="103">
        <v>150000</v>
      </c>
      <c r="H199" s="292">
        <v>1</v>
      </c>
      <c r="I199" s="103">
        <v>150000</v>
      </c>
      <c r="J199" s="109"/>
      <c r="K199" s="109"/>
      <c r="L199" s="103">
        <f t="shared" si="41"/>
        <v>150000</v>
      </c>
      <c r="M199" s="104" t="s">
        <v>259</v>
      </c>
      <c r="N199" s="104" t="s">
        <v>260</v>
      </c>
      <c r="O199" s="110" t="s">
        <v>755</v>
      </c>
      <c r="P199" s="110" t="s">
        <v>90</v>
      </c>
      <c r="Q199" s="105" t="s">
        <v>12</v>
      </c>
      <c r="R199" s="105" t="s">
        <v>41</v>
      </c>
      <c r="S199" s="106" t="s">
        <v>81</v>
      </c>
      <c r="T199" s="112" t="s">
        <v>271</v>
      </c>
    </row>
    <row r="200" spans="1:21" ht="34.200000000000003" hidden="1" customHeight="1" outlineLevel="1">
      <c r="A200" s="98">
        <v>2</v>
      </c>
      <c r="B200" s="99">
        <v>10</v>
      </c>
      <c r="C200" s="99" t="str">
        <f t="shared" si="43"/>
        <v>P</v>
      </c>
      <c r="D200" s="104" t="str">
        <f t="shared" si="44"/>
        <v>โรงพยาบาลส่งเสริมสุขภาพตำบลวังขอน</v>
      </c>
      <c r="E200" s="112" t="s">
        <v>399</v>
      </c>
      <c r="F200" s="125" t="s">
        <v>390</v>
      </c>
      <c r="G200" s="103">
        <v>250000</v>
      </c>
      <c r="H200" s="109">
        <v>1</v>
      </c>
      <c r="I200" s="109">
        <v>250000</v>
      </c>
      <c r="J200" s="109"/>
      <c r="K200" s="109"/>
      <c r="L200" s="103">
        <f t="shared" si="41"/>
        <v>250000</v>
      </c>
      <c r="M200" s="104" t="s">
        <v>400</v>
      </c>
      <c r="N200" s="104" t="s">
        <v>401</v>
      </c>
      <c r="O200" s="104" t="s">
        <v>385</v>
      </c>
      <c r="P200" s="104" t="s">
        <v>90</v>
      </c>
      <c r="Q200" s="105" t="s">
        <v>12</v>
      </c>
      <c r="R200" s="105" t="s">
        <v>41</v>
      </c>
      <c r="S200" s="106" t="s">
        <v>81</v>
      </c>
      <c r="T200" s="112" t="s">
        <v>386</v>
      </c>
    </row>
    <row r="201" spans="1:21" ht="52.2" hidden="1" customHeight="1" outlineLevel="1">
      <c r="A201" s="107">
        <v>2</v>
      </c>
      <c r="B201" s="99">
        <v>10</v>
      </c>
      <c r="C201" s="99" t="str">
        <f t="shared" si="43"/>
        <v>P</v>
      </c>
      <c r="D201" s="104" t="str">
        <f t="shared" si="44"/>
        <v>โรงพยาบาลส่งเสริมสุขภาพตำบลบัววัฒนา</v>
      </c>
      <c r="E201" s="102" t="s">
        <v>463</v>
      </c>
      <c r="F201" s="125">
        <v>11057</v>
      </c>
      <c r="G201" s="405">
        <v>1099700</v>
      </c>
      <c r="H201" s="109">
        <v>1</v>
      </c>
      <c r="I201" s="405">
        <v>1099700</v>
      </c>
      <c r="J201" s="109"/>
      <c r="K201" s="109"/>
      <c r="L201" s="103">
        <f t="shared" si="41"/>
        <v>1099700</v>
      </c>
      <c r="M201" s="110" t="s">
        <v>464</v>
      </c>
      <c r="N201" s="134" t="s">
        <v>465</v>
      </c>
      <c r="O201" s="134" t="s">
        <v>208</v>
      </c>
      <c r="P201" s="110" t="s">
        <v>90</v>
      </c>
      <c r="Q201" s="105" t="s">
        <v>12</v>
      </c>
      <c r="R201" s="137" t="s">
        <v>39</v>
      </c>
      <c r="S201" s="106" t="s">
        <v>80</v>
      </c>
      <c r="T201" s="112" t="s">
        <v>448</v>
      </c>
    </row>
    <row r="202" spans="1:21" ht="34.200000000000003" hidden="1" customHeight="1" outlineLevel="1">
      <c r="A202" s="107">
        <v>2</v>
      </c>
      <c r="B202" s="99">
        <v>10</v>
      </c>
      <c r="C202" s="99" t="str">
        <f t="shared" si="43"/>
        <v>P</v>
      </c>
      <c r="D202" s="104" t="str">
        <f t="shared" si="44"/>
        <v>โรงพยาบาลส่งเสริมสุขภาพตำบลช้างตะลูด</v>
      </c>
      <c r="E202" s="102" t="s">
        <v>510</v>
      </c>
      <c r="F202" s="103" t="s">
        <v>507</v>
      </c>
      <c r="G202" s="103">
        <v>250000</v>
      </c>
      <c r="H202" s="292">
        <v>1</v>
      </c>
      <c r="I202" s="103">
        <v>250000</v>
      </c>
      <c r="J202" s="109"/>
      <c r="K202" s="109"/>
      <c r="L202" s="103">
        <f t="shared" si="41"/>
        <v>250000</v>
      </c>
      <c r="M202" s="104" t="s">
        <v>511</v>
      </c>
      <c r="N202" s="104" t="s">
        <v>512</v>
      </c>
      <c r="O202" s="104" t="s">
        <v>220</v>
      </c>
      <c r="P202" s="104" t="s">
        <v>90</v>
      </c>
      <c r="Q202" s="105" t="s">
        <v>12</v>
      </c>
      <c r="R202" s="105" t="s">
        <v>41</v>
      </c>
      <c r="S202" s="106" t="s">
        <v>81</v>
      </c>
      <c r="T202" s="112" t="s">
        <v>509</v>
      </c>
    </row>
    <row r="203" spans="1:21" ht="34.200000000000003" hidden="1" customHeight="1" outlineLevel="1">
      <c r="A203" s="167">
        <v>2</v>
      </c>
      <c r="B203" s="99">
        <v>10</v>
      </c>
      <c r="C203" s="99" t="str">
        <f t="shared" si="43"/>
        <v>P</v>
      </c>
      <c r="D203" s="104" t="str">
        <f t="shared" si="44"/>
        <v>โรงพยาบาลส่งเสริมสุขภาพตำบลรื่นฤดี</v>
      </c>
      <c r="E203" s="102" t="s">
        <v>696</v>
      </c>
      <c r="F203" s="103" t="s">
        <v>694</v>
      </c>
      <c r="G203" s="103">
        <v>815880</v>
      </c>
      <c r="H203" s="109">
        <v>1</v>
      </c>
      <c r="I203" s="109">
        <v>815880</v>
      </c>
      <c r="J203" s="109"/>
      <c r="K203" s="109"/>
      <c r="L203" s="103">
        <f t="shared" si="41"/>
        <v>815880</v>
      </c>
      <c r="M203" s="104" t="s">
        <v>697</v>
      </c>
      <c r="N203" s="104" t="s">
        <v>698</v>
      </c>
      <c r="O203" s="104" t="s">
        <v>677</v>
      </c>
      <c r="P203" s="104" t="s">
        <v>90</v>
      </c>
      <c r="Q203" s="105" t="s">
        <v>12</v>
      </c>
      <c r="R203" s="105" t="s">
        <v>39</v>
      </c>
      <c r="S203" s="106" t="s">
        <v>50</v>
      </c>
      <c r="T203" s="112" t="s">
        <v>699</v>
      </c>
    </row>
    <row r="204" spans="1:21" ht="34.200000000000003" hidden="1" customHeight="1" outlineLevel="1">
      <c r="A204" s="663">
        <v>2</v>
      </c>
      <c r="B204" s="128">
        <v>10</v>
      </c>
      <c r="C204" s="128" t="str">
        <f t="shared" si="43"/>
        <v>P</v>
      </c>
      <c r="D204" s="104" t="str">
        <f t="shared" si="44"/>
        <v>สสช.ล่องเข้</v>
      </c>
      <c r="E204" s="127" t="s">
        <v>745</v>
      </c>
      <c r="F204" s="128" t="s">
        <v>746</v>
      </c>
      <c r="G204" s="103">
        <v>537600</v>
      </c>
      <c r="H204" s="109">
        <v>1</v>
      </c>
      <c r="I204" s="109">
        <v>537600</v>
      </c>
      <c r="J204" s="109"/>
      <c r="K204" s="109"/>
      <c r="L204" s="103">
        <f t="shared" si="41"/>
        <v>537600</v>
      </c>
      <c r="M204" s="127" t="s">
        <v>747</v>
      </c>
      <c r="N204" s="127" t="s">
        <v>748</v>
      </c>
      <c r="O204" s="127" t="s">
        <v>146</v>
      </c>
      <c r="P204" s="127" t="s">
        <v>90</v>
      </c>
      <c r="Q204" s="105" t="s">
        <v>12</v>
      </c>
      <c r="R204" s="105" t="s">
        <v>39</v>
      </c>
      <c r="S204" s="106" t="s">
        <v>80</v>
      </c>
      <c r="T204" s="127" t="s">
        <v>749</v>
      </c>
      <c r="U204" s="100"/>
    </row>
    <row r="205" spans="1:21" ht="34.200000000000003" hidden="1" customHeight="1" outlineLevel="1">
      <c r="A205" s="118">
        <v>2</v>
      </c>
      <c r="B205" s="118">
        <v>11</v>
      </c>
      <c r="C205" s="118" t="str">
        <f t="shared" si="43"/>
        <v>P</v>
      </c>
      <c r="D205" s="104" t="str">
        <f t="shared" si="44"/>
        <v>โรงพยาบาลส่งเสริมสุขภาพตำบลบ้านพี้</v>
      </c>
      <c r="E205" s="112" t="s">
        <v>272</v>
      </c>
      <c r="F205" s="125" t="s">
        <v>390</v>
      </c>
      <c r="G205" s="103">
        <v>150000</v>
      </c>
      <c r="H205" s="292">
        <v>1</v>
      </c>
      <c r="I205" s="103">
        <v>150000</v>
      </c>
      <c r="J205" s="113"/>
      <c r="K205" s="113"/>
      <c r="L205" s="103">
        <f t="shared" si="41"/>
        <v>150000</v>
      </c>
      <c r="M205" s="104" t="s">
        <v>259</v>
      </c>
      <c r="N205" s="104" t="s">
        <v>260</v>
      </c>
      <c r="O205" s="110" t="s">
        <v>755</v>
      </c>
      <c r="P205" s="110" t="s">
        <v>90</v>
      </c>
      <c r="Q205" s="105" t="s">
        <v>12</v>
      </c>
      <c r="R205" s="105" t="s">
        <v>41</v>
      </c>
      <c r="S205" s="106" t="s">
        <v>81</v>
      </c>
      <c r="T205" s="112" t="s">
        <v>273</v>
      </c>
      <c r="U205" s="100"/>
    </row>
    <row r="206" spans="1:21" ht="34.200000000000003" hidden="1" customHeight="1" outlineLevel="1">
      <c r="A206" s="98">
        <v>2</v>
      </c>
      <c r="B206" s="99">
        <v>11</v>
      </c>
      <c r="C206" s="99" t="str">
        <f t="shared" si="43"/>
        <v>P</v>
      </c>
      <c r="D206" s="104" t="str">
        <f t="shared" si="44"/>
        <v>โรงพยาบาลส่งเสริมสุขภาพตำบลวังขอน</v>
      </c>
      <c r="E206" s="112" t="s">
        <v>402</v>
      </c>
      <c r="F206" s="125" t="s">
        <v>390</v>
      </c>
      <c r="G206" s="103">
        <v>120000</v>
      </c>
      <c r="H206" s="109">
        <v>1</v>
      </c>
      <c r="I206" s="109">
        <v>120000</v>
      </c>
      <c r="J206" s="109"/>
      <c r="K206" s="109"/>
      <c r="L206" s="103">
        <f t="shared" si="41"/>
        <v>120000</v>
      </c>
      <c r="M206" s="104" t="s">
        <v>400</v>
      </c>
      <c r="N206" s="104" t="s">
        <v>401</v>
      </c>
      <c r="O206" s="104" t="s">
        <v>385</v>
      </c>
      <c r="P206" s="104" t="s">
        <v>90</v>
      </c>
      <c r="Q206" s="105" t="s">
        <v>12</v>
      </c>
      <c r="R206" s="105" t="s">
        <v>41</v>
      </c>
      <c r="S206" s="106" t="s">
        <v>80</v>
      </c>
      <c r="T206" s="112" t="s">
        <v>386</v>
      </c>
      <c r="U206" s="100"/>
    </row>
    <row r="207" spans="1:21" ht="34.200000000000003" hidden="1" customHeight="1" outlineLevel="1">
      <c r="A207" s="107">
        <v>2</v>
      </c>
      <c r="B207" s="99">
        <v>11</v>
      </c>
      <c r="C207" s="99" t="str">
        <f t="shared" si="43"/>
        <v>P</v>
      </c>
      <c r="D207" s="104" t="str">
        <f t="shared" si="44"/>
        <v>โรงพยาบาลส่งเสริมสุขภาพตำบลบัววัฒนา</v>
      </c>
      <c r="E207" s="102" t="s">
        <v>466</v>
      </c>
      <c r="F207" s="125" t="s">
        <v>390</v>
      </c>
      <c r="G207" s="103">
        <v>220000</v>
      </c>
      <c r="H207" s="109">
        <v>1</v>
      </c>
      <c r="I207" s="109">
        <v>220000</v>
      </c>
      <c r="J207" s="109"/>
      <c r="K207" s="109"/>
      <c r="L207" s="103">
        <f t="shared" ref="L207:L271" si="45">SUM(I207:K207)</f>
        <v>220000</v>
      </c>
      <c r="M207" s="110" t="s">
        <v>464</v>
      </c>
      <c r="N207" s="134" t="s">
        <v>465</v>
      </c>
      <c r="O207" s="134" t="s">
        <v>208</v>
      </c>
      <c r="P207" s="110" t="s">
        <v>90</v>
      </c>
      <c r="Q207" s="105" t="s">
        <v>12</v>
      </c>
      <c r="R207" s="137" t="s">
        <v>455</v>
      </c>
      <c r="S207" s="106" t="s">
        <v>81</v>
      </c>
      <c r="T207" s="112" t="s">
        <v>456</v>
      </c>
      <c r="U207" s="100"/>
    </row>
    <row r="208" spans="1:21" ht="34.200000000000003" hidden="1" customHeight="1" outlineLevel="1">
      <c r="A208" s="107">
        <v>2</v>
      </c>
      <c r="B208" s="99">
        <v>11</v>
      </c>
      <c r="C208" s="99" t="str">
        <f t="shared" si="43"/>
        <v>P</v>
      </c>
      <c r="D208" s="104" t="str">
        <f t="shared" si="44"/>
        <v>โรงพยาบาลส่งเสริมสุขภาพตำบลวังมล</v>
      </c>
      <c r="E208" s="102" t="s">
        <v>513</v>
      </c>
      <c r="F208" s="103" t="s">
        <v>507</v>
      </c>
      <c r="G208" s="103">
        <v>200000</v>
      </c>
      <c r="H208" s="292">
        <v>1</v>
      </c>
      <c r="I208" s="103">
        <v>200000</v>
      </c>
      <c r="J208" s="109"/>
      <c r="K208" s="138"/>
      <c r="L208" s="103">
        <f t="shared" si="45"/>
        <v>200000</v>
      </c>
      <c r="M208" s="104" t="s">
        <v>514</v>
      </c>
      <c r="N208" s="104" t="s">
        <v>515</v>
      </c>
      <c r="O208" s="104" t="s">
        <v>220</v>
      </c>
      <c r="P208" s="104" t="s">
        <v>90</v>
      </c>
      <c r="Q208" s="105" t="s">
        <v>12</v>
      </c>
      <c r="R208" s="105" t="s">
        <v>41</v>
      </c>
      <c r="S208" s="106" t="s">
        <v>81</v>
      </c>
      <c r="T208" s="112" t="s">
        <v>509</v>
      </c>
    </row>
    <row r="209" spans="1:20" ht="34.200000000000003" hidden="1" customHeight="1" outlineLevel="1">
      <c r="A209" s="118">
        <v>2</v>
      </c>
      <c r="B209" s="118">
        <v>12</v>
      </c>
      <c r="C209" s="118" t="str">
        <f t="shared" si="43"/>
        <v>P</v>
      </c>
      <c r="D209" s="104" t="str">
        <f t="shared" si="44"/>
        <v>โรงพยาบาลส่งเสริมสุขภาพตำบลบบ้านโคก</v>
      </c>
      <c r="E209" s="112" t="s">
        <v>274</v>
      </c>
      <c r="F209" s="125" t="s">
        <v>390</v>
      </c>
      <c r="G209" s="113">
        <v>87000</v>
      </c>
      <c r="H209" s="292">
        <v>1</v>
      </c>
      <c r="I209" s="113">
        <v>87000</v>
      </c>
      <c r="J209" s="109"/>
      <c r="K209" s="138"/>
      <c r="L209" s="103">
        <f t="shared" si="45"/>
        <v>87000</v>
      </c>
      <c r="M209" s="104" t="s">
        <v>275</v>
      </c>
      <c r="N209" s="104" t="s">
        <v>276</v>
      </c>
      <c r="O209" s="110" t="s">
        <v>755</v>
      </c>
      <c r="P209" s="110" t="s">
        <v>90</v>
      </c>
      <c r="Q209" s="105" t="s">
        <v>12</v>
      </c>
      <c r="R209" s="105" t="s">
        <v>39</v>
      </c>
      <c r="S209" s="106" t="s">
        <v>81</v>
      </c>
      <c r="T209" s="112" t="s">
        <v>277</v>
      </c>
    </row>
    <row r="210" spans="1:20" ht="34.200000000000003" hidden="1" customHeight="1" outlineLevel="1">
      <c r="A210" s="98">
        <v>2</v>
      </c>
      <c r="B210" s="99">
        <v>12</v>
      </c>
      <c r="C210" s="99" t="str">
        <f t="shared" si="43"/>
        <v>P</v>
      </c>
      <c r="D210" s="104" t="str">
        <f t="shared" si="44"/>
        <v>โรงพยาบาลส่งเสริมสุขภาพตำบลหนองย่างทอย</v>
      </c>
      <c r="E210" s="112" t="s">
        <v>403</v>
      </c>
      <c r="F210" s="125" t="s">
        <v>390</v>
      </c>
      <c r="G210" s="103">
        <v>245300</v>
      </c>
      <c r="H210" s="109">
        <v>1</v>
      </c>
      <c r="I210" s="109">
        <v>245300</v>
      </c>
      <c r="J210" s="109"/>
      <c r="K210" s="138"/>
      <c r="L210" s="103">
        <f t="shared" si="45"/>
        <v>245300</v>
      </c>
      <c r="M210" s="104" t="s">
        <v>387</v>
      </c>
      <c r="N210" s="104" t="s">
        <v>388</v>
      </c>
      <c r="O210" s="104" t="s">
        <v>385</v>
      </c>
      <c r="P210" s="104" t="s">
        <v>90</v>
      </c>
      <c r="Q210" s="105" t="s">
        <v>12</v>
      </c>
      <c r="R210" s="105" t="s">
        <v>41</v>
      </c>
      <c r="S210" s="106" t="s">
        <v>81</v>
      </c>
      <c r="T210" s="112" t="s">
        <v>386</v>
      </c>
    </row>
    <row r="211" spans="1:20" ht="34.200000000000003" hidden="1" customHeight="1" outlineLevel="1">
      <c r="A211" s="107">
        <v>2</v>
      </c>
      <c r="B211" s="99">
        <v>12</v>
      </c>
      <c r="C211" s="99" t="str">
        <f t="shared" si="43"/>
        <v>P</v>
      </c>
      <c r="D211" s="104" t="str">
        <f t="shared" si="44"/>
        <v>โรงพยาบาลส่งเสริมสุขภาพตำบลบ้านโภชน์</v>
      </c>
      <c r="E211" s="102" t="s">
        <v>467</v>
      </c>
      <c r="F211" s="125" t="s">
        <v>390</v>
      </c>
      <c r="G211" s="103">
        <v>220000</v>
      </c>
      <c r="H211" s="109">
        <v>1</v>
      </c>
      <c r="I211" s="109">
        <v>220000</v>
      </c>
      <c r="J211" s="109"/>
      <c r="K211" s="138"/>
      <c r="L211" s="103">
        <f t="shared" si="45"/>
        <v>220000</v>
      </c>
      <c r="M211" s="110" t="s">
        <v>468</v>
      </c>
      <c r="N211" s="134" t="s">
        <v>469</v>
      </c>
      <c r="O211" s="134" t="s">
        <v>208</v>
      </c>
      <c r="P211" s="110" t="s">
        <v>90</v>
      </c>
      <c r="Q211" s="105" t="s">
        <v>12</v>
      </c>
      <c r="R211" s="137" t="s">
        <v>455</v>
      </c>
      <c r="S211" s="106" t="s">
        <v>81</v>
      </c>
      <c r="T211" s="112" t="s">
        <v>456</v>
      </c>
    </row>
    <row r="212" spans="1:20" ht="34.200000000000003" hidden="1" customHeight="1" outlineLevel="1">
      <c r="A212" s="107">
        <v>2</v>
      </c>
      <c r="B212" s="99">
        <v>12</v>
      </c>
      <c r="C212" s="99" t="str">
        <f t="shared" si="43"/>
        <v>P</v>
      </c>
      <c r="D212" s="104" t="str">
        <f t="shared" si="44"/>
        <v>โรงพยาบาลส่งเสริมสุขภาพตำบลหนองบัว</v>
      </c>
      <c r="E212" s="102" t="s">
        <v>516</v>
      </c>
      <c r="F212" s="103" t="s">
        <v>507</v>
      </c>
      <c r="G212" s="103">
        <v>200000</v>
      </c>
      <c r="H212" s="292">
        <v>1</v>
      </c>
      <c r="I212" s="103">
        <v>200000</v>
      </c>
      <c r="J212" s="109"/>
      <c r="K212" s="138"/>
      <c r="L212" s="103">
        <f t="shared" si="45"/>
        <v>200000</v>
      </c>
      <c r="M212" s="115" t="s">
        <v>517</v>
      </c>
      <c r="N212" s="104" t="s">
        <v>518</v>
      </c>
      <c r="O212" s="104" t="s">
        <v>220</v>
      </c>
      <c r="P212" s="104" t="s">
        <v>90</v>
      </c>
      <c r="Q212" s="105" t="s">
        <v>12</v>
      </c>
      <c r="R212" s="105" t="s">
        <v>41</v>
      </c>
      <c r="S212" s="106" t="s">
        <v>81</v>
      </c>
      <c r="T212" s="112" t="s">
        <v>509</v>
      </c>
    </row>
    <row r="213" spans="1:20" ht="34.200000000000003" hidden="1" customHeight="1" outlineLevel="1">
      <c r="A213" s="118">
        <v>2</v>
      </c>
      <c r="B213" s="118">
        <v>13</v>
      </c>
      <c r="C213" s="118" t="str">
        <f t="shared" si="43"/>
        <v>P</v>
      </c>
      <c r="D213" s="104" t="str">
        <f t="shared" si="44"/>
        <v>โรงพยาบาลส่งเสริมสุขภาพตำบลน้ำร้อน</v>
      </c>
      <c r="E213" s="703" t="s">
        <v>278</v>
      </c>
      <c r="F213" s="125" t="s">
        <v>390</v>
      </c>
      <c r="G213" s="113">
        <v>200000</v>
      </c>
      <c r="H213" s="292">
        <v>1</v>
      </c>
      <c r="I213" s="113">
        <v>200000</v>
      </c>
      <c r="J213" s="113"/>
      <c r="K213" s="293"/>
      <c r="L213" s="103">
        <f t="shared" si="45"/>
        <v>200000</v>
      </c>
      <c r="M213" s="104" t="s">
        <v>279</v>
      </c>
      <c r="N213" s="104" t="s">
        <v>280</v>
      </c>
      <c r="O213" s="110" t="s">
        <v>755</v>
      </c>
      <c r="P213" s="110" t="s">
        <v>90</v>
      </c>
      <c r="Q213" s="105" t="s">
        <v>12</v>
      </c>
      <c r="R213" s="105" t="s">
        <v>39</v>
      </c>
      <c r="S213" s="106" t="s">
        <v>81</v>
      </c>
      <c r="T213" s="112" t="s">
        <v>281</v>
      </c>
    </row>
    <row r="214" spans="1:20" ht="52.2" hidden="1" customHeight="1" outlineLevel="1">
      <c r="A214" s="98">
        <v>2</v>
      </c>
      <c r="B214" s="99">
        <v>13</v>
      </c>
      <c r="C214" s="99" t="str">
        <f t="shared" si="43"/>
        <v>P</v>
      </c>
      <c r="D214" s="104" t="str">
        <f t="shared" si="44"/>
        <v>โรงพยาบาลส่งเสริมสุขภาพตำบลหนองย่างทอย</v>
      </c>
      <c r="E214" s="112" t="s">
        <v>404</v>
      </c>
      <c r="F214" s="125" t="s">
        <v>390</v>
      </c>
      <c r="G214" s="103">
        <v>242400</v>
      </c>
      <c r="H214" s="109">
        <v>1</v>
      </c>
      <c r="I214" s="109">
        <v>242400</v>
      </c>
      <c r="J214" s="109"/>
      <c r="K214" s="138"/>
      <c r="L214" s="103">
        <f t="shared" si="45"/>
        <v>242400</v>
      </c>
      <c r="M214" s="104" t="s">
        <v>387</v>
      </c>
      <c r="N214" s="104" t="s">
        <v>388</v>
      </c>
      <c r="O214" s="104" t="s">
        <v>385</v>
      </c>
      <c r="P214" s="104" t="s">
        <v>90</v>
      </c>
      <c r="Q214" s="105" t="s">
        <v>12</v>
      </c>
      <c r="R214" s="105" t="s">
        <v>41</v>
      </c>
      <c r="S214" s="106" t="s">
        <v>80</v>
      </c>
      <c r="T214" s="112" t="s">
        <v>386</v>
      </c>
    </row>
    <row r="215" spans="1:20" ht="34.200000000000003" hidden="1" customHeight="1" outlineLevel="1">
      <c r="A215" s="107">
        <v>2</v>
      </c>
      <c r="B215" s="99">
        <v>13</v>
      </c>
      <c r="C215" s="99" t="str">
        <f t="shared" si="43"/>
        <v>P</v>
      </c>
      <c r="D215" s="104" t="str">
        <f t="shared" si="44"/>
        <v>โรงพยาบาลส่งเสริมสุขภาพตำบลกองทูล</v>
      </c>
      <c r="E215" s="698" t="s">
        <v>470</v>
      </c>
      <c r="F215" s="702">
        <v>9701</v>
      </c>
      <c r="G215" s="294">
        <v>3000000</v>
      </c>
      <c r="H215" s="114">
        <v>1</v>
      </c>
      <c r="I215" s="294">
        <v>3000000</v>
      </c>
      <c r="J215" s="294"/>
      <c r="K215" s="270"/>
      <c r="L215" s="103">
        <f t="shared" si="45"/>
        <v>3000000</v>
      </c>
      <c r="M215" s="139" t="s">
        <v>471</v>
      </c>
      <c r="N215" s="134" t="s">
        <v>472</v>
      </c>
      <c r="O215" s="134" t="s">
        <v>208</v>
      </c>
      <c r="P215" s="110" t="s">
        <v>90</v>
      </c>
      <c r="Q215" s="105" t="s">
        <v>12</v>
      </c>
      <c r="R215" s="137" t="s">
        <v>39</v>
      </c>
      <c r="S215" s="106" t="s">
        <v>80</v>
      </c>
      <c r="T215" s="104" t="s">
        <v>445</v>
      </c>
    </row>
    <row r="216" spans="1:20" ht="34.200000000000003" hidden="1" customHeight="1" outlineLevel="1">
      <c r="A216" s="118">
        <v>2</v>
      </c>
      <c r="B216" s="118">
        <v>14</v>
      </c>
      <c r="C216" s="118" t="str">
        <f t="shared" si="43"/>
        <v>P</v>
      </c>
      <c r="D216" s="104" t="str">
        <f t="shared" si="44"/>
        <v>โรงพยาบาลส่งเสริมสุขภาพตำบลถ้ำน้ำบัง</v>
      </c>
      <c r="E216" s="703" t="s">
        <v>278</v>
      </c>
      <c r="F216" s="125" t="s">
        <v>390</v>
      </c>
      <c r="G216" s="113">
        <v>200000</v>
      </c>
      <c r="H216" s="292">
        <v>1</v>
      </c>
      <c r="I216" s="113">
        <v>200000</v>
      </c>
      <c r="J216" s="113"/>
      <c r="K216" s="113"/>
      <c r="L216" s="103">
        <f t="shared" si="45"/>
        <v>200000</v>
      </c>
      <c r="M216" s="104" t="s">
        <v>243</v>
      </c>
      <c r="N216" s="104" t="s">
        <v>244</v>
      </c>
      <c r="O216" s="110" t="s">
        <v>755</v>
      </c>
      <c r="P216" s="110" t="s">
        <v>90</v>
      </c>
      <c r="Q216" s="105" t="s">
        <v>12</v>
      </c>
      <c r="R216" s="105" t="s">
        <v>39</v>
      </c>
      <c r="S216" s="106" t="s">
        <v>81</v>
      </c>
      <c r="T216" s="112" t="s">
        <v>281</v>
      </c>
    </row>
    <row r="217" spans="1:20" ht="34.200000000000003" hidden="1" customHeight="1" outlineLevel="1">
      <c r="A217" s="98">
        <v>2</v>
      </c>
      <c r="B217" s="99">
        <v>14</v>
      </c>
      <c r="C217" s="99" t="str">
        <f t="shared" si="43"/>
        <v>P</v>
      </c>
      <c r="D217" s="104" t="str">
        <f t="shared" si="44"/>
        <v>โรงพยาบาลส่งเสริมสุขภาพตำบลนาตะกรุด</v>
      </c>
      <c r="E217" s="112" t="s">
        <v>405</v>
      </c>
      <c r="F217" s="125" t="s">
        <v>390</v>
      </c>
      <c r="G217" s="103">
        <v>610000</v>
      </c>
      <c r="H217" s="109">
        <v>1</v>
      </c>
      <c r="I217" s="103">
        <v>610000</v>
      </c>
      <c r="J217" s="109"/>
      <c r="K217" s="109"/>
      <c r="L217" s="103">
        <f t="shared" si="45"/>
        <v>610000</v>
      </c>
      <c r="M217" s="104" t="s">
        <v>389</v>
      </c>
      <c r="N217" s="104" t="s">
        <v>385</v>
      </c>
      <c r="O217" s="104" t="s">
        <v>385</v>
      </c>
      <c r="P217" s="104" t="s">
        <v>90</v>
      </c>
      <c r="Q217" s="105" t="s">
        <v>12</v>
      </c>
      <c r="R217" s="105" t="s">
        <v>41</v>
      </c>
      <c r="S217" s="106" t="s">
        <v>81</v>
      </c>
      <c r="T217" s="112" t="s">
        <v>386</v>
      </c>
    </row>
    <row r="218" spans="1:20" ht="34.200000000000003" hidden="1" customHeight="1" outlineLevel="1">
      <c r="A218" s="107">
        <v>2</v>
      </c>
      <c r="B218" s="99">
        <v>14</v>
      </c>
      <c r="C218" s="99" t="str">
        <f t="shared" si="43"/>
        <v>P</v>
      </c>
      <c r="D218" s="104" t="str">
        <f t="shared" si="44"/>
        <v>โรงพยาบาลส่งเสริมสุขภาพตำบลกองทูล</v>
      </c>
      <c r="E218" s="102" t="s">
        <v>473</v>
      </c>
      <c r="F218" s="125" t="s">
        <v>390</v>
      </c>
      <c r="G218" s="103">
        <v>240000</v>
      </c>
      <c r="H218" s="109">
        <v>1</v>
      </c>
      <c r="I218" s="109">
        <v>240000</v>
      </c>
      <c r="J218" s="109"/>
      <c r="K218" s="109"/>
      <c r="L218" s="103">
        <f t="shared" si="45"/>
        <v>240000</v>
      </c>
      <c r="M218" s="110" t="s">
        <v>471</v>
      </c>
      <c r="N218" s="134" t="s">
        <v>472</v>
      </c>
      <c r="O218" s="134" t="s">
        <v>208</v>
      </c>
      <c r="P218" s="110" t="s">
        <v>90</v>
      </c>
      <c r="Q218" s="105" t="s">
        <v>12</v>
      </c>
      <c r="R218" s="137" t="s">
        <v>455</v>
      </c>
      <c r="S218" s="106" t="s">
        <v>80</v>
      </c>
      <c r="T218" s="112" t="s">
        <v>456</v>
      </c>
    </row>
    <row r="219" spans="1:20" ht="34.200000000000003" hidden="1" customHeight="1" outlineLevel="1">
      <c r="A219" s="118">
        <v>2</v>
      </c>
      <c r="B219" s="118">
        <v>15</v>
      </c>
      <c r="C219" s="118" t="str">
        <f t="shared" si="43"/>
        <v>P</v>
      </c>
      <c r="D219" s="104" t="str">
        <f t="shared" si="44"/>
        <v>โรงพยาบาลส่งเสริมสุขภาพตำบลสะเดียง</v>
      </c>
      <c r="E219" s="112" t="s">
        <v>282</v>
      </c>
      <c r="F219" s="125" t="s">
        <v>390</v>
      </c>
      <c r="G219" s="113">
        <v>150000</v>
      </c>
      <c r="H219" s="292">
        <v>1</v>
      </c>
      <c r="I219" s="113">
        <v>150000</v>
      </c>
      <c r="J219" s="113"/>
      <c r="K219" s="113"/>
      <c r="L219" s="103">
        <f t="shared" si="45"/>
        <v>150000</v>
      </c>
      <c r="M219" s="104" t="s">
        <v>283</v>
      </c>
      <c r="N219" s="104" t="s">
        <v>250</v>
      </c>
      <c r="O219" s="110" t="s">
        <v>755</v>
      </c>
      <c r="P219" s="110" t="s">
        <v>90</v>
      </c>
      <c r="Q219" s="105" t="s">
        <v>12</v>
      </c>
      <c r="R219" s="105" t="s">
        <v>39</v>
      </c>
      <c r="S219" s="106" t="s">
        <v>81</v>
      </c>
      <c r="T219" s="112" t="s">
        <v>284</v>
      </c>
    </row>
    <row r="220" spans="1:20" ht="34.200000000000003" hidden="1" customHeight="1" outlineLevel="1">
      <c r="A220" s="98">
        <v>2</v>
      </c>
      <c r="B220" s="99">
        <v>15</v>
      </c>
      <c r="C220" s="99" t="str">
        <f t="shared" si="43"/>
        <v>P</v>
      </c>
      <c r="D220" s="104" t="str">
        <f t="shared" si="44"/>
        <v xml:space="preserve"> โรงพยาบาลส่งเสริมสุขภาพตำบลสันติธรรม</v>
      </c>
      <c r="E220" s="112" t="s">
        <v>406</v>
      </c>
      <c r="F220" s="125" t="s">
        <v>390</v>
      </c>
      <c r="G220" s="103">
        <v>240000</v>
      </c>
      <c r="H220" s="109">
        <v>1</v>
      </c>
      <c r="I220" s="109">
        <v>240000</v>
      </c>
      <c r="J220" s="109"/>
      <c r="K220" s="109"/>
      <c r="L220" s="103">
        <f t="shared" si="45"/>
        <v>240000</v>
      </c>
      <c r="M220" s="104" t="s">
        <v>407</v>
      </c>
      <c r="N220" s="104" t="s">
        <v>408</v>
      </c>
      <c r="O220" s="104" t="s">
        <v>385</v>
      </c>
      <c r="P220" s="104" t="s">
        <v>90</v>
      </c>
      <c r="Q220" s="105" t="s">
        <v>12</v>
      </c>
      <c r="R220" s="105" t="s">
        <v>41</v>
      </c>
      <c r="S220" s="106" t="s">
        <v>81</v>
      </c>
      <c r="T220" s="112" t="s">
        <v>386</v>
      </c>
    </row>
    <row r="221" spans="1:20" ht="34.200000000000003" hidden="1" customHeight="1" outlineLevel="1">
      <c r="A221" s="107">
        <v>2</v>
      </c>
      <c r="B221" s="99">
        <v>15</v>
      </c>
      <c r="C221" s="99" t="str">
        <f t="shared" si="43"/>
        <v>P</v>
      </c>
      <c r="D221" s="104" t="str">
        <f t="shared" ref="D221:D253" si="46">M221</f>
        <v>โรงพยาบาลส่งเสริมสุขภาพตำบลท่าด้วง</v>
      </c>
      <c r="E221" s="102" t="s">
        <v>850</v>
      </c>
      <c r="F221" s="125" t="s">
        <v>390</v>
      </c>
      <c r="G221" s="103">
        <v>220000</v>
      </c>
      <c r="H221" s="109">
        <v>1</v>
      </c>
      <c r="I221" s="109">
        <f>G221*H221</f>
        <v>220000</v>
      </c>
      <c r="J221" s="109"/>
      <c r="K221" s="109"/>
      <c r="L221" s="103">
        <f t="shared" si="45"/>
        <v>220000</v>
      </c>
      <c r="M221" s="110" t="s">
        <v>474</v>
      </c>
      <c r="N221" s="134" t="s">
        <v>475</v>
      </c>
      <c r="O221" s="134" t="s">
        <v>208</v>
      </c>
      <c r="P221" s="110" t="s">
        <v>90</v>
      </c>
      <c r="Q221" s="105" t="s">
        <v>12</v>
      </c>
      <c r="R221" s="137" t="s">
        <v>455</v>
      </c>
      <c r="S221" s="106" t="s">
        <v>81</v>
      </c>
      <c r="T221" s="112" t="s">
        <v>456</v>
      </c>
    </row>
    <row r="222" spans="1:20" ht="34.200000000000003" hidden="1" customHeight="1" outlineLevel="1">
      <c r="A222" s="118">
        <v>2</v>
      </c>
      <c r="B222" s="118">
        <v>16</v>
      </c>
      <c r="C222" s="118" t="str">
        <f t="shared" si="43"/>
        <v>P</v>
      </c>
      <c r="D222" s="104" t="str">
        <f t="shared" si="46"/>
        <v>โรงพยาบาลส่งเสริมสุขภาพท่าพล</v>
      </c>
      <c r="E222" s="705" t="s">
        <v>285</v>
      </c>
      <c r="F222" s="125" t="s">
        <v>390</v>
      </c>
      <c r="G222" s="103">
        <v>250000</v>
      </c>
      <c r="H222" s="109">
        <v>1</v>
      </c>
      <c r="I222" s="103">
        <v>250000</v>
      </c>
      <c r="J222" s="109"/>
      <c r="K222" s="109"/>
      <c r="L222" s="103">
        <f t="shared" si="45"/>
        <v>250000</v>
      </c>
      <c r="M222" s="104" t="s">
        <v>286</v>
      </c>
      <c r="N222" s="104" t="s">
        <v>240</v>
      </c>
      <c r="O222" s="110" t="s">
        <v>755</v>
      </c>
      <c r="P222" s="110" t="s">
        <v>90</v>
      </c>
      <c r="Q222" s="105" t="s">
        <v>12</v>
      </c>
      <c r="R222" s="105" t="s">
        <v>39</v>
      </c>
      <c r="S222" s="106" t="s">
        <v>81</v>
      </c>
      <c r="T222" s="112" t="s">
        <v>287</v>
      </c>
    </row>
    <row r="223" spans="1:20" ht="34.200000000000003" hidden="1" customHeight="1" outlineLevel="1">
      <c r="A223" s="98">
        <v>2</v>
      </c>
      <c r="B223" s="99">
        <v>16</v>
      </c>
      <c r="C223" s="99" t="str">
        <f t="shared" ref="C223:C287" si="47">Q223</f>
        <v>P</v>
      </c>
      <c r="D223" s="104" t="str">
        <f t="shared" si="46"/>
        <v>โรงพยาบาลส่งเสริมสุขภาพตำบลสันติธรรม</v>
      </c>
      <c r="E223" s="112" t="s">
        <v>409</v>
      </c>
      <c r="F223" s="125" t="s">
        <v>390</v>
      </c>
      <c r="G223" s="103">
        <v>200000</v>
      </c>
      <c r="H223" s="109">
        <v>1</v>
      </c>
      <c r="I223" s="109">
        <v>200000</v>
      </c>
      <c r="J223" s="109"/>
      <c r="K223" s="109"/>
      <c r="L223" s="103">
        <f t="shared" si="45"/>
        <v>200000</v>
      </c>
      <c r="M223" s="104" t="s">
        <v>410</v>
      </c>
      <c r="N223" s="104" t="s">
        <v>408</v>
      </c>
      <c r="O223" s="104" t="s">
        <v>385</v>
      </c>
      <c r="P223" s="104" t="s">
        <v>90</v>
      </c>
      <c r="Q223" s="105" t="s">
        <v>12</v>
      </c>
      <c r="R223" s="105" t="s">
        <v>41</v>
      </c>
      <c r="S223" s="106" t="s">
        <v>81</v>
      </c>
      <c r="T223" s="112" t="s">
        <v>386</v>
      </c>
    </row>
    <row r="224" spans="1:20" ht="34.200000000000003" hidden="1" customHeight="1" outlineLevel="1">
      <c r="A224" s="107">
        <v>2</v>
      </c>
      <c r="B224" s="99">
        <v>16</v>
      </c>
      <c r="C224" s="99" t="str">
        <f t="shared" si="47"/>
        <v>P</v>
      </c>
      <c r="D224" s="104" t="str">
        <f t="shared" si="46"/>
        <v xml:space="preserve"> โรงพยาบาลส่งเสริมสุขภาพตำบลเพชรละคร</v>
      </c>
      <c r="E224" s="102" t="s">
        <v>476</v>
      </c>
      <c r="F224" s="125" t="s">
        <v>390</v>
      </c>
      <c r="G224" s="103">
        <v>350000</v>
      </c>
      <c r="H224" s="109">
        <v>1</v>
      </c>
      <c r="I224" s="103">
        <v>350000</v>
      </c>
      <c r="J224" s="109"/>
      <c r="K224" s="109"/>
      <c r="L224" s="103">
        <f t="shared" si="45"/>
        <v>350000</v>
      </c>
      <c r="M224" s="110" t="s">
        <v>477</v>
      </c>
      <c r="N224" s="134" t="s">
        <v>478</v>
      </c>
      <c r="O224" s="134" t="s">
        <v>208</v>
      </c>
      <c r="P224" s="110" t="s">
        <v>90</v>
      </c>
      <c r="Q224" s="105" t="s">
        <v>12</v>
      </c>
      <c r="R224" s="137" t="s">
        <v>39</v>
      </c>
      <c r="S224" s="106" t="s">
        <v>81</v>
      </c>
      <c r="T224" s="112" t="s">
        <v>451</v>
      </c>
    </row>
    <row r="225" spans="1:20" ht="34.200000000000003" hidden="1" customHeight="1" outlineLevel="1">
      <c r="A225" s="118">
        <v>2</v>
      </c>
      <c r="B225" s="118">
        <v>17</v>
      </c>
      <c r="C225" s="118" t="str">
        <f t="shared" si="47"/>
        <v>P</v>
      </c>
      <c r="D225" s="104" t="str">
        <f t="shared" si="46"/>
        <v>โรงพยาบาลส่งเสริมสุขภาพตำบลพนานิคม</v>
      </c>
      <c r="E225" s="705" t="s">
        <v>285</v>
      </c>
      <c r="F225" s="125" t="s">
        <v>390</v>
      </c>
      <c r="G225" s="103">
        <v>250000</v>
      </c>
      <c r="H225" s="109">
        <v>1</v>
      </c>
      <c r="I225" s="103">
        <v>250000</v>
      </c>
      <c r="J225" s="109"/>
      <c r="K225" s="109"/>
      <c r="L225" s="103">
        <f t="shared" si="45"/>
        <v>250000</v>
      </c>
      <c r="M225" s="104" t="s">
        <v>288</v>
      </c>
      <c r="N225" s="104" t="s">
        <v>260</v>
      </c>
      <c r="O225" s="110" t="s">
        <v>755</v>
      </c>
      <c r="P225" s="110" t="s">
        <v>90</v>
      </c>
      <c r="Q225" s="105" t="s">
        <v>12</v>
      </c>
      <c r="R225" s="105" t="s">
        <v>39</v>
      </c>
      <c r="S225" s="106" t="s">
        <v>81</v>
      </c>
      <c r="T225" s="112" t="s">
        <v>287</v>
      </c>
    </row>
    <row r="226" spans="1:20" ht="34.200000000000003" hidden="1" customHeight="1" outlineLevel="1">
      <c r="A226" s="98">
        <v>2</v>
      </c>
      <c r="B226" s="99">
        <v>17</v>
      </c>
      <c r="C226" s="99" t="str">
        <f t="shared" si="47"/>
        <v>P</v>
      </c>
      <c r="D226" s="104" t="str">
        <f t="shared" si="46"/>
        <v>โรงพยาบาลส่งเสริมสุขภาพตำบลสันติธรรม</v>
      </c>
      <c r="E226" s="112" t="s">
        <v>411</v>
      </c>
      <c r="F226" s="125" t="s">
        <v>390</v>
      </c>
      <c r="G226" s="103">
        <v>220000</v>
      </c>
      <c r="H226" s="109">
        <v>1</v>
      </c>
      <c r="I226" s="109">
        <v>220000</v>
      </c>
      <c r="J226" s="109"/>
      <c r="K226" s="109"/>
      <c r="L226" s="103">
        <f t="shared" si="45"/>
        <v>220000</v>
      </c>
      <c r="M226" s="104" t="s">
        <v>410</v>
      </c>
      <c r="N226" s="104" t="s">
        <v>408</v>
      </c>
      <c r="O226" s="104" t="s">
        <v>385</v>
      </c>
      <c r="P226" s="104" t="s">
        <v>90</v>
      </c>
      <c r="Q226" s="105" t="s">
        <v>12</v>
      </c>
      <c r="R226" s="105" t="s">
        <v>41</v>
      </c>
      <c r="S226" s="106" t="s">
        <v>81</v>
      </c>
      <c r="T226" s="112" t="s">
        <v>386</v>
      </c>
    </row>
    <row r="227" spans="1:20" ht="34.200000000000003" hidden="1" customHeight="1" outlineLevel="1">
      <c r="A227" s="107">
        <v>2</v>
      </c>
      <c r="B227" s="99">
        <v>17</v>
      </c>
      <c r="C227" s="99" t="str">
        <f t="shared" si="47"/>
        <v>P</v>
      </c>
      <c r="D227" s="104" t="str">
        <f t="shared" si="46"/>
        <v xml:space="preserve"> โรงพยาบาลส่งเสริมสุขภาพตำบลเกษมสุข</v>
      </c>
      <c r="E227" s="102" t="s">
        <v>479</v>
      </c>
      <c r="F227" s="125" t="s">
        <v>390</v>
      </c>
      <c r="G227" s="103">
        <v>350000</v>
      </c>
      <c r="H227" s="109">
        <v>1</v>
      </c>
      <c r="I227" s="103">
        <v>350000</v>
      </c>
      <c r="J227" s="109"/>
      <c r="K227" s="109"/>
      <c r="L227" s="103">
        <f t="shared" si="45"/>
        <v>350000</v>
      </c>
      <c r="M227" s="110" t="s">
        <v>480</v>
      </c>
      <c r="N227" s="134" t="s">
        <v>481</v>
      </c>
      <c r="O227" s="134" t="s">
        <v>208</v>
      </c>
      <c r="P227" s="110" t="s">
        <v>90</v>
      </c>
      <c r="Q227" s="105" t="s">
        <v>12</v>
      </c>
      <c r="R227" s="137" t="s">
        <v>39</v>
      </c>
      <c r="S227" s="106" t="s">
        <v>80</v>
      </c>
      <c r="T227" s="112" t="s">
        <v>451</v>
      </c>
    </row>
    <row r="228" spans="1:20" ht="34.200000000000003" hidden="1" customHeight="1" outlineLevel="1">
      <c r="A228" s="118">
        <v>2</v>
      </c>
      <c r="B228" s="118">
        <v>18</v>
      </c>
      <c r="C228" s="118" t="str">
        <f t="shared" si="47"/>
        <v>P</v>
      </c>
      <c r="D228" s="104" t="str">
        <f t="shared" si="46"/>
        <v>โรงพยาบาลส่งเสริมสุขภาพตำบลวังซอง</v>
      </c>
      <c r="E228" s="705" t="s">
        <v>285</v>
      </c>
      <c r="F228" s="125" t="s">
        <v>390</v>
      </c>
      <c r="G228" s="103">
        <v>350000</v>
      </c>
      <c r="H228" s="109">
        <v>1</v>
      </c>
      <c r="I228" s="103">
        <v>350000</v>
      </c>
      <c r="J228" s="109"/>
      <c r="K228" s="138"/>
      <c r="L228" s="103">
        <f t="shared" si="45"/>
        <v>350000</v>
      </c>
      <c r="M228" s="115" t="s">
        <v>239</v>
      </c>
      <c r="N228" s="104" t="s">
        <v>240</v>
      </c>
      <c r="O228" s="110" t="s">
        <v>755</v>
      </c>
      <c r="P228" s="110" t="s">
        <v>90</v>
      </c>
      <c r="Q228" s="105" t="s">
        <v>12</v>
      </c>
      <c r="R228" s="105" t="s">
        <v>39</v>
      </c>
      <c r="S228" s="106" t="s">
        <v>81</v>
      </c>
      <c r="T228" s="112" t="s">
        <v>287</v>
      </c>
    </row>
    <row r="229" spans="1:20" ht="34.200000000000003" hidden="1" customHeight="1" outlineLevel="1">
      <c r="A229" s="271">
        <v>2</v>
      </c>
      <c r="B229" s="143">
        <v>18</v>
      </c>
      <c r="C229" s="143" t="str">
        <f t="shared" si="47"/>
        <v>P</v>
      </c>
      <c r="D229" s="104" t="str">
        <f t="shared" si="46"/>
        <v>โรงพยาบาลส่งเสริมสุขภาพตำบลสันติธรรม</v>
      </c>
      <c r="E229" s="147" t="s">
        <v>412</v>
      </c>
      <c r="F229" s="141" t="s">
        <v>390</v>
      </c>
      <c r="G229" s="142">
        <v>239000</v>
      </c>
      <c r="H229" s="295">
        <v>1</v>
      </c>
      <c r="I229" s="295">
        <v>239000</v>
      </c>
      <c r="J229" s="295"/>
      <c r="K229" s="295"/>
      <c r="L229" s="103">
        <f t="shared" si="45"/>
        <v>239000</v>
      </c>
      <c r="M229" s="144" t="s">
        <v>410</v>
      </c>
      <c r="N229" s="104" t="s">
        <v>408</v>
      </c>
      <c r="O229" s="104" t="s">
        <v>385</v>
      </c>
      <c r="P229" s="104" t="s">
        <v>90</v>
      </c>
      <c r="Q229" s="105" t="s">
        <v>12</v>
      </c>
      <c r="R229" s="145" t="s">
        <v>41</v>
      </c>
      <c r="S229" s="146" t="s">
        <v>80</v>
      </c>
      <c r="T229" s="147" t="s">
        <v>386</v>
      </c>
    </row>
    <row r="230" spans="1:20" ht="34.200000000000003" hidden="1" customHeight="1" outlineLevel="1">
      <c r="A230" s="118">
        <v>2</v>
      </c>
      <c r="B230" s="118">
        <v>19</v>
      </c>
      <c r="C230" s="118" t="str">
        <f t="shared" si="47"/>
        <v>P</v>
      </c>
      <c r="D230" s="104" t="str">
        <f t="shared" si="46"/>
        <v>โรงพยาบาลส่งเสริมสุขภาพตำบลบ้านพี้</v>
      </c>
      <c r="E230" s="706" t="s">
        <v>285</v>
      </c>
      <c r="F230" s="125" t="s">
        <v>390</v>
      </c>
      <c r="G230" s="103">
        <v>350000</v>
      </c>
      <c r="H230" s="109">
        <v>1</v>
      </c>
      <c r="I230" s="103">
        <v>350000</v>
      </c>
      <c r="J230" s="109"/>
      <c r="K230" s="109"/>
      <c r="L230" s="103">
        <f t="shared" si="45"/>
        <v>350000</v>
      </c>
      <c r="M230" s="104" t="s">
        <v>259</v>
      </c>
      <c r="N230" s="104" t="s">
        <v>260</v>
      </c>
      <c r="O230" s="110" t="s">
        <v>755</v>
      </c>
      <c r="P230" s="110" t="s">
        <v>90</v>
      </c>
      <c r="Q230" s="105" t="s">
        <v>12</v>
      </c>
      <c r="R230" s="105" t="s">
        <v>41</v>
      </c>
      <c r="S230" s="106" t="s">
        <v>81</v>
      </c>
      <c r="T230" s="112" t="s">
        <v>287</v>
      </c>
    </row>
    <row r="231" spans="1:20" ht="34.200000000000003" hidden="1" customHeight="1" outlineLevel="1">
      <c r="A231" s="167">
        <v>2</v>
      </c>
      <c r="B231" s="99">
        <v>2</v>
      </c>
      <c r="C231" s="118" t="str">
        <f>Q231</f>
        <v>สำนักงานเขต/สสจ./สสอ.</v>
      </c>
      <c r="D231" s="104" t="str">
        <f>M231</f>
        <v>สำนักงานสาธารณสุขอำเภอหล่มเก่า</v>
      </c>
      <c r="E231" s="102" t="s">
        <v>907</v>
      </c>
      <c r="F231" s="125">
        <v>5419</v>
      </c>
      <c r="G231" s="109">
        <v>426400</v>
      </c>
      <c r="H231" s="109">
        <v>1</v>
      </c>
      <c r="I231" s="109">
        <v>426400</v>
      </c>
      <c r="J231" s="109"/>
      <c r="K231" s="109"/>
      <c r="L231" s="120">
        <v>754400</v>
      </c>
      <c r="M231" s="104" t="s">
        <v>888</v>
      </c>
      <c r="N231" s="104" t="s">
        <v>617</v>
      </c>
      <c r="O231" s="104" t="s">
        <v>618</v>
      </c>
      <c r="P231" s="104" t="s">
        <v>90</v>
      </c>
      <c r="Q231" s="105" t="s">
        <v>79</v>
      </c>
      <c r="R231" s="105" t="s">
        <v>39</v>
      </c>
      <c r="S231" s="106" t="s">
        <v>80</v>
      </c>
      <c r="T231" s="112" t="s">
        <v>292</v>
      </c>
    </row>
    <row r="232" spans="1:20" ht="34.200000000000003" hidden="1" customHeight="1" outlineLevel="1">
      <c r="A232" s="98">
        <v>2</v>
      </c>
      <c r="B232" s="143">
        <v>19</v>
      </c>
      <c r="C232" s="143" t="str">
        <f t="shared" si="47"/>
        <v>P</v>
      </c>
      <c r="D232" s="104" t="str">
        <f t="shared" si="46"/>
        <v>โรงพยาบาลส่งเสริมสุขภาพตำบลนาสนุ่น</v>
      </c>
      <c r="E232" s="112" t="s">
        <v>413</v>
      </c>
      <c r="F232" s="125" t="s">
        <v>390</v>
      </c>
      <c r="G232" s="103">
        <v>150000</v>
      </c>
      <c r="H232" s="109">
        <v>1</v>
      </c>
      <c r="I232" s="109">
        <v>150000</v>
      </c>
      <c r="J232" s="109"/>
      <c r="K232" s="109"/>
      <c r="L232" s="103">
        <f t="shared" si="45"/>
        <v>150000</v>
      </c>
      <c r="M232" s="104" t="s">
        <v>414</v>
      </c>
      <c r="N232" s="104" t="s">
        <v>415</v>
      </c>
      <c r="O232" s="104" t="s">
        <v>385</v>
      </c>
      <c r="P232" s="104" t="s">
        <v>90</v>
      </c>
      <c r="Q232" s="105" t="s">
        <v>12</v>
      </c>
      <c r="R232" s="105" t="s">
        <v>41</v>
      </c>
      <c r="S232" s="106" t="s">
        <v>81</v>
      </c>
      <c r="T232" s="112" t="s">
        <v>386</v>
      </c>
    </row>
    <row r="233" spans="1:20" ht="37.200000000000003" hidden="1" customHeight="1" outlineLevel="1">
      <c r="A233" s="118">
        <v>2</v>
      </c>
      <c r="B233" s="118">
        <v>20</v>
      </c>
      <c r="C233" s="118" t="str">
        <f t="shared" si="47"/>
        <v>P</v>
      </c>
      <c r="D233" s="104" t="str">
        <f t="shared" si="46"/>
        <v>โรงพยาบาลส่งเสริมสุขภาพตำบลห้วยสะแก</v>
      </c>
      <c r="E233" s="703" t="s">
        <v>289</v>
      </c>
      <c r="F233" s="125" t="s">
        <v>390</v>
      </c>
      <c r="G233" s="113">
        <v>150000</v>
      </c>
      <c r="H233" s="292">
        <v>1</v>
      </c>
      <c r="I233" s="113">
        <v>150000</v>
      </c>
      <c r="J233" s="113"/>
      <c r="K233" s="113"/>
      <c r="L233" s="103">
        <f t="shared" si="45"/>
        <v>150000</v>
      </c>
      <c r="M233" s="104" t="s">
        <v>263</v>
      </c>
      <c r="N233" s="104" t="s">
        <v>264</v>
      </c>
      <c r="O233" s="110" t="s">
        <v>755</v>
      </c>
      <c r="P233" s="110" t="s">
        <v>90</v>
      </c>
      <c r="Q233" s="105" t="s">
        <v>12</v>
      </c>
      <c r="R233" s="105" t="s">
        <v>41</v>
      </c>
      <c r="S233" s="106" t="s">
        <v>81</v>
      </c>
      <c r="T233" s="148" t="s">
        <v>251</v>
      </c>
    </row>
    <row r="234" spans="1:20" ht="35.4" hidden="1" customHeight="1" outlineLevel="1">
      <c r="A234" s="98">
        <v>2</v>
      </c>
      <c r="B234" s="143">
        <v>20</v>
      </c>
      <c r="C234" s="143" t="str">
        <f t="shared" si="47"/>
        <v>P</v>
      </c>
      <c r="D234" s="104" t="str">
        <f t="shared" si="46"/>
        <v>โรงพยาบาลส่งเสริมสุขภาพตำบลนาน้ำโครม</v>
      </c>
      <c r="E234" s="112" t="s">
        <v>416</v>
      </c>
      <c r="F234" s="125" t="s">
        <v>390</v>
      </c>
      <c r="G234" s="149">
        <v>150000</v>
      </c>
      <c r="H234" s="109">
        <v>1</v>
      </c>
      <c r="I234" s="296">
        <v>150000</v>
      </c>
      <c r="J234" s="296"/>
      <c r="K234" s="109"/>
      <c r="L234" s="103">
        <f t="shared" si="45"/>
        <v>150000</v>
      </c>
      <c r="M234" s="104" t="s">
        <v>417</v>
      </c>
      <c r="N234" s="104" t="s">
        <v>415</v>
      </c>
      <c r="O234" s="104" t="s">
        <v>385</v>
      </c>
      <c r="P234" s="104" t="s">
        <v>90</v>
      </c>
      <c r="Q234" s="105" t="s">
        <v>12</v>
      </c>
      <c r="R234" s="105" t="s">
        <v>41</v>
      </c>
      <c r="S234" s="106" t="s">
        <v>81</v>
      </c>
      <c r="T234" s="112" t="s">
        <v>386</v>
      </c>
    </row>
    <row r="235" spans="1:20" ht="34.200000000000003" hidden="1" customHeight="1" outlineLevel="1">
      <c r="A235" s="118">
        <v>2</v>
      </c>
      <c r="B235" s="118">
        <v>21</v>
      </c>
      <c r="C235" s="118" t="str">
        <f t="shared" si="47"/>
        <v>P</v>
      </c>
      <c r="D235" s="104" t="str">
        <f t="shared" si="46"/>
        <v>โรงพยาบาลส่งเสริมสุขภาพตำบลป่าแดง</v>
      </c>
      <c r="E235" s="112" t="s">
        <v>370</v>
      </c>
      <c r="F235" s="686">
        <v>5419</v>
      </c>
      <c r="G235" s="113">
        <v>688800</v>
      </c>
      <c r="H235" s="292">
        <v>1</v>
      </c>
      <c r="I235" s="113">
        <v>688800</v>
      </c>
      <c r="J235" s="113"/>
      <c r="K235" s="113"/>
      <c r="L235" s="103">
        <f t="shared" si="45"/>
        <v>688800</v>
      </c>
      <c r="M235" s="104" t="s">
        <v>290</v>
      </c>
      <c r="N235" s="104" t="s">
        <v>291</v>
      </c>
      <c r="O235" s="110" t="s">
        <v>755</v>
      </c>
      <c r="P235" s="110" t="s">
        <v>90</v>
      </c>
      <c r="Q235" s="105" t="s">
        <v>12</v>
      </c>
      <c r="R235" s="105" t="s">
        <v>39</v>
      </c>
      <c r="S235" s="106" t="s">
        <v>80</v>
      </c>
      <c r="T235" s="112" t="s">
        <v>292</v>
      </c>
    </row>
    <row r="236" spans="1:20" ht="35.4" hidden="1" customHeight="1" outlineLevel="1">
      <c r="A236" s="98">
        <v>2</v>
      </c>
      <c r="B236" s="143">
        <v>21</v>
      </c>
      <c r="C236" s="143" t="str">
        <f t="shared" si="47"/>
        <v>P</v>
      </c>
      <c r="D236" s="104" t="str">
        <f t="shared" si="46"/>
        <v>โรงพยาบาลส่งเสริมสุขภาพตำบลโคกสะอาด</v>
      </c>
      <c r="E236" s="112" t="s">
        <v>418</v>
      </c>
      <c r="F236" s="125" t="s">
        <v>390</v>
      </c>
      <c r="G236" s="103">
        <v>95700</v>
      </c>
      <c r="H236" s="109">
        <v>1</v>
      </c>
      <c r="I236" s="109">
        <v>95700</v>
      </c>
      <c r="J236" s="109"/>
      <c r="K236" s="109"/>
      <c r="L236" s="103">
        <f t="shared" si="45"/>
        <v>95700</v>
      </c>
      <c r="M236" s="104" t="s">
        <v>419</v>
      </c>
      <c r="N236" s="104" t="s">
        <v>420</v>
      </c>
      <c r="O236" s="104" t="s">
        <v>385</v>
      </c>
      <c r="P236" s="104" t="s">
        <v>90</v>
      </c>
      <c r="Q236" s="105" t="s">
        <v>12</v>
      </c>
      <c r="R236" s="105" t="s">
        <v>41</v>
      </c>
      <c r="S236" s="106" t="s">
        <v>81</v>
      </c>
      <c r="T236" s="112" t="s">
        <v>386</v>
      </c>
    </row>
    <row r="237" spans="1:20" ht="34.200000000000003" hidden="1" customHeight="1" outlineLevel="1">
      <c r="A237" s="118">
        <v>2</v>
      </c>
      <c r="B237" s="118">
        <v>22</v>
      </c>
      <c r="C237" s="118" t="str">
        <f t="shared" si="47"/>
        <v>P</v>
      </c>
      <c r="D237" s="104" t="str">
        <f t="shared" si="46"/>
        <v>โรงพยาบาลส่งเสริมสุขภาพตำบลนางั่ว</v>
      </c>
      <c r="E237" s="112" t="s">
        <v>371</v>
      </c>
      <c r="F237" s="707">
        <v>5419</v>
      </c>
      <c r="G237" s="113">
        <v>328000</v>
      </c>
      <c r="H237" s="292">
        <v>1</v>
      </c>
      <c r="I237" s="113">
        <v>328000</v>
      </c>
      <c r="J237" s="113"/>
      <c r="K237" s="113"/>
      <c r="L237" s="103">
        <f t="shared" si="45"/>
        <v>328000</v>
      </c>
      <c r="M237" s="104" t="s">
        <v>253</v>
      </c>
      <c r="N237" s="104" t="s">
        <v>254</v>
      </c>
      <c r="O237" s="110" t="s">
        <v>755</v>
      </c>
      <c r="P237" s="110" t="s">
        <v>90</v>
      </c>
      <c r="Q237" s="105" t="s">
        <v>12</v>
      </c>
      <c r="R237" s="105" t="s">
        <v>39</v>
      </c>
      <c r="S237" s="106" t="s">
        <v>80</v>
      </c>
      <c r="T237" s="112" t="s">
        <v>293</v>
      </c>
    </row>
    <row r="238" spans="1:20" ht="34.200000000000003" hidden="1" customHeight="1" outlineLevel="1">
      <c r="A238" s="140">
        <v>2</v>
      </c>
      <c r="B238" s="140">
        <v>23</v>
      </c>
      <c r="C238" s="140" t="str">
        <f t="shared" si="47"/>
        <v>P</v>
      </c>
      <c r="D238" s="104" t="str">
        <f t="shared" si="46"/>
        <v>โรงพยาบาลส่งเสริมสุขภาพตำบลบ้านพลำ</v>
      </c>
      <c r="E238" s="112" t="s">
        <v>372</v>
      </c>
      <c r="F238" s="686">
        <v>5419</v>
      </c>
      <c r="G238" s="113">
        <v>124640</v>
      </c>
      <c r="H238" s="292">
        <v>1</v>
      </c>
      <c r="I238" s="113">
        <v>124640</v>
      </c>
      <c r="J238" s="113"/>
      <c r="K238" s="113"/>
      <c r="L238" s="103">
        <f t="shared" si="45"/>
        <v>124640</v>
      </c>
      <c r="M238" s="104" t="s">
        <v>294</v>
      </c>
      <c r="N238" s="104" t="s">
        <v>291</v>
      </c>
      <c r="O238" s="110" t="s">
        <v>755</v>
      </c>
      <c r="P238" s="110" t="s">
        <v>90</v>
      </c>
      <c r="Q238" s="105" t="s">
        <v>12</v>
      </c>
      <c r="R238" s="105" t="s">
        <v>39</v>
      </c>
      <c r="S238" s="106" t="s">
        <v>80</v>
      </c>
      <c r="T238" s="112" t="s">
        <v>292</v>
      </c>
    </row>
    <row r="239" spans="1:20" ht="34.200000000000003" hidden="1" customHeight="1" outlineLevel="1">
      <c r="A239" s="118">
        <v>2</v>
      </c>
      <c r="B239" s="118">
        <v>24</v>
      </c>
      <c r="C239" s="118" t="str">
        <f t="shared" si="47"/>
        <v>P</v>
      </c>
      <c r="D239" s="104" t="str">
        <f t="shared" si="46"/>
        <v>โรงพยาบาลส่งเสริมสุขภาพตำบลชอนไพร</v>
      </c>
      <c r="E239" s="112" t="s">
        <v>373</v>
      </c>
      <c r="F239" s="686">
        <v>5419</v>
      </c>
      <c r="G239" s="297">
        <v>229600</v>
      </c>
      <c r="H239" s="292">
        <v>1</v>
      </c>
      <c r="I239" s="297">
        <v>229600</v>
      </c>
      <c r="J239" s="113"/>
      <c r="K239" s="113"/>
      <c r="L239" s="103">
        <f t="shared" si="45"/>
        <v>229600</v>
      </c>
      <c r="M239" s="104" t="s">
        <v>295</v>
      </c>
      <c r="N239" s="104" t="s">
        <v>296</v>
      </c>
      <c r="O239" s="110" t="s">
        <v>755</v>
      </c>
      <c r="P239" s="110" t="s">
        <v>90</v>
      </c>
      <c r="Q239" s="105" t="s">
        <v>12</v>
      </c>
      <c r="R239" s="105" t="s">
        <v>39</v>
      </c>
      <c r="S239" s="106" t="s">
        <v>80</v>
      </c>
      <c r="T239" s="112" t="s">
        <v>293</v>
      </c>
    </row>
    <row r="240" spans="1:20" ht="36" hidden="1" customHeight="1" outlineLevel="1">
      <c r="A240" s="118">
        <v>2</v>
      </c>
      <c r="B240" s="140">
        <v>25</v>
      </c>
      <c r="C240" s="140" t="str">
        <f t="shared" si="47"/>
        <v>P</v>
      </c>
      <c r="D240" s="104" t="str">
        <f t="shared" si="46"/>
        <v>โรงพยาบาลส่งเสริมสุขภาพตำบลดงมูลเหล็ก</v>
      </c>
      <c r="E240" s="705" t="s">
        <v>297</v>
      </c>
      <c r="F240" s="125" t="s">
        <v>390</v>
      </c>
      <c r="G240" s="103">
        <v>70000</v>
      </c>
      <c r="H240" s="109">
        <v>1</v>
      </c>
      <c r="I240" s="109">
        <v>70000</v>
      </c>
      <c r="J240" s="109"/>
      <c r="K240" s="109"/>
      <c r="L240" s="103">
        <f t="shared" si="45"/>
        <v>70000</v>
      </c>
      <c r="M240" s="104" t="s">
        <v>256</v>
      </c>
      <c r="N240" s="104" t="s">
        <v>257</v>
      </c>
      <c r="O240" s="110" t="s">
        <v>755</v>
      </c>
      <c r="P240" s="110" t="s">
        <v>90</v>
      </c>
      <c r="Q240" s="105" t="s">
        <v>12</v>
      </c>
      <c r="R240" s="105" t="s">
        <v>41</v>
      </c>
      <c r="S240" s="106" t="s">
        <v>80</v>
      </c>
      <c r="T240" s="112" t="s">
        <v>251</v>
      </c>
    </row>
    <row r="241" spans="1:20" ht="34.200000000000003" hidden="1" customHeight="1" outlineLevel="1">
      <c r="A241" s="118">
        <v>2</v>
      </c>
      <c r="B241" s="118">
        <v>26</v>
      </c>
      <c r="C241" s="118" t="str">
        <f t="shared" si="47"/>
        <v>P</v>
      </c>
      <c r="D241" s="104" t="str">
        <f t="shared" si="46"/>
        <v>โรงพยาบาลส่งเสริมตำบลห้วยใหญ่</v>
      </c>
      <c r="E241" s="112" t="s">
        <v>298</v>
      </c>
      <c r="F241" s="125" t="s">
        <v>390</v>
      </c>
      <c r="G241" s="113">
        <v>65000</v>
      </c>
      <c r="H241" s="292">
        <v>1</v>
      </c>
      <c r="I241" s="113">
        <v>65000</v>
      </c>
      <c r="J241" s="129"/>
      <c r="K241" s="129"/>
      <c r="L241" s="103">
        <f t="shared" si="45"/>
        <v>65000</v>
      </c>
      <c r="M241" s="104" t="s">
        <v>299</v>
      </c>
      <c r="N241" s="104" t="s">
        <v>300</v>
      </c>
      <c r="O241" s="110" t="s">
        <v>755</v>
      </c>
      <c r="P241" s="110" t="s">
        <v>90</v>
      </c>
      <c r="Q241" s="105" t="s">
        <v>12</v>
      </c>
      <c r="R241" s="105" t="s">
        <v>41</v>
      </c>
      <c r="S241" s="106" t="s">
        <v>80</v>
      </c>
      <c r="T241" s="112" t="s">
        <v>301</v>
      </c>
    </row>
    <row r="242" spans="1:20" ht="34.200000000000003" hidden="1" customHeight="1" outlineLevel="1">
      <c r="A242" s="118">
        <v>2</v>
      </c>
      <c r="B242" s="140">
        <v>27</v>
      </c>
      <c r="C242" s="140" t="str">
        <f t="shared" si="47"/>
        <v>P</v>
      </c>
      <c r="D242" s="104" t="str">
        <f t="shared" si="46"/>
        <v>โรงพยาบาลส่งเสริมสุขภาพตำบลบ้านพี้</v>
      </c>
      <c r="E242" s="706" t="s">
        <v>302</v>
      </c>
      <c r="F242" s="125" t="s">
        <v>390</v>
      </c>
      <c r="G242" s="113">
        <v>120000</v>
      </c>
      <c r="H242" s="292">
        <v>1</v>
      </c>
      <c r="I242" s="113">
        <v>120000</v>
      </c>
      <c r="J242" s="109"/>
      <c r="K242" s="109"/>
      <c r="L242" s="103">
        <f t="shared" si="45"/>
        <v>120000</v>
      </c>
      <c r="M242" s="104" t="s">
        <v>259</v>
      </c>
      <c r="N242" s="104" t="s">
        <v>260</v>
      </c>
      <c r="O242" s="110" t="s">
        <v>755</v>
      </c>
      <c r="P242" s="110" t="s">
        <v>90</v>
      </c>
      <c r="Q242" s="105" t="s">
        <v>12</v>
      </c>
      <c r="R242" s="105" t="s">
        <v>41</v>
      </c>
      <c r="S242" s="106" t="s">
        <v>81</v>
      </c>
      <c r="T242" s="148" t="s">
        <v>303</v>
      </c>
    </row>
    <row r="243" spans="1:20" ht="34.200000000000003" hidden="1" customHeight="1" outlineLevel="1">
      <c r="A243" s="118">
        <v>2</v>
      </c>
      <c r="B243" s="118">
        <v>28</v>
      </c>
      <c r="C243" s="118" t="str">
        <f t="shared" si="47"/>
        <v>P</v>
      </c>
      <c r="D243" s="104" t="str">
        <f t="shared" si="46"/>
        <v>โรงพยาบาลส่งเสริมสุขภาพตำบลตะเบาะ</v>
      </c>
      <c r="E243" s="705" t="s">
        <v>304</v>
      </c>
      <c r="F243" s="125" t="s">
        <v>390</v>
      </c>
      <c r="G243" s="103">
        <v>120000</v>
      </c>
      <c r="H243" s="109">
        <v>1</v>
      </c>
      <c r="I243" s="109">
        <v>120000</v>
      </c>
      <c r="J243" s="109"/>
      <c r="K243" s="109"/>
      <c r="L243" s="103">
        <f t="shared" si="45"/>
        <v>120000</v>
      </c>
      <c r="M243" s="104" t="s">
        <v>246</v>
      </c>
      <c r="N243" s="104" t="s">
        <v>247</v>
      </c>
      <c r="O243" s="110" t="s">
        <v>755</v>
      </c>
      <c r="P243" s="110" t="s">
        <v>90</v>
      </c>
      <c r="Q243" s="105" t="s">
        <v>12</v>
      </c>
      <c r="R243" s="105" t="s">
        <v>41</v>
      </c>
      <c r="S243" s="106" t="s">
        <v>81</v>
      </c>
      <c r="T243" s="112" t="s">
        <v>305</v>
      </c>
    </row>
    <row r="244" spans="1:20" ht="34.200000000000003" hidden="1" customHeight="1" outlineLevel="1">
      <c r="A244" s="118">
        <v>2</v>
      </c>
      <c r="B244" s="140">
        <v>29</v>
      </c>
      <c r="C244" s="140" t="str">
        <f t="shared" si="47"/>
        <v>P</v>
      </c>
      <c r="D244" s="104" t="str">
        <f t="shared" si="46"/>
        <v>โรงพยาบาลส่งเสริมสุขภาพตำบลนางั่ว</v>
      </c>
      <c r="E244" s="705" t="s">
        <v>306</v>
      </c>
      <c r="F244" s="125" t="s">
        <v>390</v>
      </c>
      <c r="G244" s="103">
        <v>35000</v>
      </c>
      <c r="H244" s="109">
        <v>1</v>
      </c>
      <c r="I244" s="109">
        <v>70000</v>
      </c>
      <c r="J244" s="109"/>
      <c r="K244" s="109"/>
      <c r="L244" s="103">
        <f t="shared" si="45"/>
        <v>70000</v>
      </c>
      <c r="M244" s="104" t="s">
        <v>253</v>
      </c>
      <c r="N244" s="104" t="s">
        <v>254</v>
      </c>
      <c r="O244" s="110" t="s">
        <v>755</v>
      </c>
      <c r="P244" s="110" t="s">
        <v>90</v>
      </c>
      <c r="Q244" s="105" t="s">
        <v>12</v>
      </c>
      <c r="R244" s="105" t="s">
        <v>39</v>
      </c>
      <c r="S244" s="106" t="s">
        <v>81</v>
      </c>
      <c r="T244" s="112" t="s">
        <v>307</v>
      </c>
    </row>
    <row r="245" spans="1:20" ht="37.200000000000003" hidden="1" customHeight="1" outlineLevel="1">
      <c r="A245" s="118">
        <v>2</v>
      </c>
      <c r="B245" s="118">
        <v>30</v>
      </c>
      <c r="C245" s="118" t="str">
        <f t="shared" si="47"/>
        <v>P</v>
      </c>
      <c r="D245" s="104" t="str">
        <f t="shared" si="46"/>
        <v>โรงพยาบาลส่งเสริมสุขภาพตำบลห้วยสะแก</v>
      </c>
      <c r="E245" s="705" t="s">
        <v>306</v>
      </c>
      <c r="F245" s="125" t="s">
        <v>390</v>
      </c>
      <c r="G245" s="103">
        <v>30000</v>
      </c>
      <c r="H245" s="109">
        <v>1</v>
      </c>
      <c r="I245" s="109">
        <v>150000</v>
      </c>
      <c r="J245" s="109"/>
      <c r="K245" s="109"/>
      <c r="L245" s="103">
        <f t="shared" si="45"/>
        <v>150000</v>
      </c>
      <c r="M245" s="104" t="s">
        <v>263</v>
      </c>
      <c r="N245" s="104" t="s">
        <v>264</v>
      </c>
      <c r="O245" s="110" t="s">
        <v>755</v>
      </c>
      <c r="P245" s="110" t="s">
        <v>90</v>
      </c>
      <c r="Q245" s="105" t="s">
        <v>12</v>
      </c>
      <c r="R245" s="105" t="s">
        <v>41</v>
      </c>
      <c r="S245" s="106" t="s">
        <v>81</v>
      </c>
      <c r="T245" s="112" t="s">
        <v>251</v>
      </c>
    </row>
    <row r="246" spans="1:20" ht="34.200000000000003" hidden="1" customHeight="1" outlineLevel="1">
      <c r="A246" s="118">
        <v>2</v>
      </c>
      <c r="B246" s="140">
        <v>31</v>
      </c>
      <c r="C246" s="140" t="str">
        <f t="shared" si="47"/>
        <v>P</v>
      </c>
      <c r="D246" s="104" t="str">
        <f t="shared" si="46"/>
        <v>โรงพยาบาลส่งเสริมสุขภาพตำบลระวงิ</v>
      </c>
      <c r="E246" s="705" t="s">
        <v>306</v>
      </c>
      <c r="F246" s="125" t="s">
        <v>390</v>
      </c>
      <c r="G246" s="103">
        <v>50000</v>
      </c>
      <c r="H246" s="109">
        <v>1</v>
      </c>
      <c r="I246" s="109">
        <v>50000</v>
      </c>
      <c r="J246" s="109"/>
      <c r="K246" s="109"/>
      <c r="L246" s="103">
        <f t="shared" si="45"/>
        <v>50000</v>
      </c>
      <c r="M246" s="104" t="s">
        <v>308</v>
      </c>
      <c r="N246" s="104" t="s">
        <v>268</v>
      </c>
      <c r="O246" s="110" t="s">
        <v>755</v>
      </c>
      <c r="P246" s="110" t="s">
        <v>90</v>
      </c>
      <c r="Q246" s="105" t="s">
        <v>12</v>
      </c>
      <c r="R246" s="105" t="s">
        <v>41</v>
      </c>
      <c r="S246" s="106" t="s">
        <v>81</v>
      </c>
      <c r="T246" s="112" t="s">
        <v>251</v>
      </c>
    </row>
    <row r="247" spans="1:20" ht="37.200000000000003" hidden="1" customHeight="1" outlineLevel="1">
      <c r="A247" s="118">
        <v>2</v>
      </c>
      <c r="B247" s="118">
        <v>32</v>
      </c>
      <c r="C247" s="118" t="str">
        <f t="shared" si="47"/>
        <v>P</v>
      </c>
      <c r="D247" s="104" t="str">
        <f t="shared" si="46"/>
        <v>โรงพยาบาลส่งเสริมสุขภาพตำบลดงมูลเหล็ก</v>
      </c>
      <c r="E247" s="705" t="s">
        <v>306</v>
      </c>
      <c r="F247" s="125" t="s">
        <v>390</v>
      </c>
      <c r="G247" s="103">
        <v>55000</v>
      </c>
      <c r="H247" s="291">
        <v>1</v>
      </c>
      <c r="I247" s="113">
        <v>110000</v>
      </c>
      <c r="J247" s="120"/>
      <c r="K247" s="120"/>
      <c r="L247" s="103">
        <f t="shared" si="45"/>
        <v>110000</v>
      </c>
      <c r="M247" s="104" t="s">
        <v>256</v>
      </c>
      <c r="N247" s="104" t="s">
        <v>257</v>
      </c>
      <c r="O247" s="110" t="s">
        <v>755</v>
      </c>
      <c r="P247" s="110" t="s">
        <v>90</v>
      </c>
      <c r="Q247" s="105" t="s">
        <v>12</v>
      </c>
      <c r="R247" s="105" t="s">
        <v>41</v>
      </c>
      <c r="S247" s="106" t="s">
        <v>81</v>
      </c>
      <c r="T247" s="112" t="s">
        <v>251</v>
      </c>
    </row>
    <row r="248" spans="1:20" ht="34.200000000000003" hidden="1" customHeight="1" outlineLevel="1">
      <c r="A248" s="118">
        <v>2</v>
      </c>
      <c r="B248" s="118">
        <v>33</v>
      </c>
      <c r="C248" s="118" t="str">
        <f t="shared" si="47"/>
        <v>P</v>
      </c>
      <c r="D248" s="104" t="str">
        <f t="shared" si="46"/>
        <v>โรงพยาบาลส่งเสริมสุขภาพตำบลถ้ำน้ำบัง</v>
      </c>
      <c r="E248" s="112" t="s">
        <v>309</v>
      </c>
      <c r="F248" s="125" t="s">
        <v>390</v>
      </c>
      <c r="G248" s="113"/>
      <c r="H248" s="291">
        <v>1</v>
      </c>
      <c r="I248" s="113">
        <v>100000</v>
      </c>
      <c r="J248" s="109"/>
      <c r="K248" s="109"/>
      <c r="L248" s="103">
        <f t="shared" si="45"/>
        <v>100000</v>
      </c>
      <c r="M248" s="104" t="s">
        <v>243</v>
      </c>
      <c r="N248" s="104" t="s">
        <v>244</v>
      </c>
      <c r="O248" s="110" t="s">
        <v>755</v>
      </c>
      <c r="P248" s="110" t="s">
        <v>90</v>
      </c>
      <c r="Q248" s="105" t="s">
        <v>12</v>
      </c>
      <c r="R248" s="105" t="s">
        <v>39</v>
      </c>
      <c r="S248" s="106" t="s">
        <v>81</v>
      </c>
      <c r="T248" s="112" t="s">
        <v>310</v>
      </c>
    </row>
    <row r="249" spans="1:20" ht="34.200000000000003" hidden="1" customHeight="1" outlineLevel="1">
      <c r="A249" s="118">
        <v>2</v>
      </c>
      <c r="B249" s="118">
        <v>34</v>
      </c>
      <c r="C249" s="118" t="str">
        <f t="shared" si="47"/>
        <v>P</v>
      </c>
      <c r="D249" s="104" t="str">
        <f t="shared" si="46"/>
        <v>โรงพยาบาลส่งเสริมสุขภาพตำบลบ้านโคก</v>
      </c>
      <c r="E249" s="147" t="s">
        <v>311</v>
      </c>
      <c r="F249" s="125" t="s">
        <v>390</v>
      </c>
      <c r="G249" s="142">
        <v>200000</v>
      </c>
      <c r="H249" s="298">
        <v>1</v>
      </c>
      <c r="I249" s="406">
        <v>200000</v>
      </c>
      <c r="J249" s="160"/>
      <c r="K249" s="160"/>
      <c r="L249" s="103">
        <f t="shared" si="45"/>
        <v>200000</v>
      </c>
      <c r="M249" s="144" t="s">
        <v>312</v>
      </c>
      <c r="N249" s="104" t="s">
        <v>276</v>
      </c>
      <c r="O249" s="110" t="s">
        <v>755</v>
      </c>
      <c r="P249" s="110" t="s">
        <v>90</v>
      </c>
      <c r="Q249" s="105" t="s">
        <v>12</v>
      </c>
      <c r="R249" s="105" t="s">
        <v>39</v>
      </c>
      <c r="S249" s="106" t="s">
        <v>81</v>
      </c>
      <c r="T249" s="112" t="s">
        <v>313</v>
      </c>
    </row>
    <row r="250" spans="1:20" ht="34.200000000000003" hidden="1" customHeight="1" outlineLevel="1">
      <c r="A250" s="118">
        <v>2</v>
      </c>
      <c r="B250" s="118">
        <v>35</v>
      </c>
      <c r="C250" s="118" t="str">
        <f t="shared" si="47"/>
        <v>P</v>
      </c>
      <c r="D250" s="104" t="str">
        <f t="shared" si="46"/>
        <v>โรงพยาบาลส่งเสริมสุขภาพตำบลน้ำร้อน</v>
      </c>
      <c r="E250" s="112" t="s">
        <v>314</v>
      </c>
      <c r="F250" s="125" t="s">
        <v>390</v>
      </c>
      <c r="G250" s="103">
        <v>100000</v>
      </c>
      <c r="H250" s="292">
        <v>1</v>
      </c>
      <c r="I250" s="113">
        <v>100000</v>
      </c>
      <c r="J250" s="113"/>
      <c r="K250" s="113"/>
      <c r="L250" s="103">
        <f t="shared" si="45"/>
        <v>100000</v>
      </c>
      <c r="M250" s="104" t="s">
        <v>279</v>
      </c>
      <c r="N250" s="104" t="s">
        <v>280</v>
      </c>
      <c r="O250" s="110" t="s">
        <v>755</v>
      </c>
      <c r="P250" s="110" t="s">
        <v>90</v>
      </c>
      <c r="Q250" s="105" t="s">
        <v>12</v>
      </c>
      <c r="R250" s="105" t="s">
        <v>41</v>
      </c>
      <c r="S250" s="106" t="s">
        <v>81</v>
      </c>
      <c r="T250" s="112" t="s">
        <v>315</v>
      </c>
    </row>
    <row r="251" spans="1:20" ht="34.200000000000003" hidden="1" customHeight="1" outlineLevel="1">
      <c r="A251" s="118">
        <v>2</v>
      </c>
      <c r="B251" s="118">
        <v>36</v>
      </c>
      <c r="C251" s="118" t="str">
        <f t="shared" si="47"/>
        <v>P</v>
      </c>
      <c r="D251" s="104" t="str">
        <f t="shared" si="46"/>
        <v>โรงพยาบาลส่งเสริมสุขภาพตำบลถ้ำน้ำบัง</v>
      </c>
      <c r="E251" s="703" t="s">
        <v>316</v>
      </c>
      <c r="F251" s="125" t="s">
        <v>390</v>
      </c>
      <c r="G251" s="113">
        <v>200000</v>
      </c>
      <c r="H251" s="292">
        <v>1</v>
      </c>
      <c r="I251" s="113">
        <v>100000</v>
      </c>
      <c r="J251" s="113"/>
      <c r="K251" s="113"/>
      <c r="L251" s="103">
        <f t="shared" si="45"/>
        <v>100000</v>
      </c>
      <c r="M251" s="104" t="s">
        <v>243</v>
      </c>
      <c r="N251" s="104" t="s">
        <v>244</v>
      </c>
      <c r="O251" s="110" t="s">
        <v>755</v>
      </c>
      <c r="P251" s="110" t="s">
        <v>90</v>
      </c>
      <c r="Q251" s="105" t="s">
        <v>12</v>
      </c>
      <c r="R251" s="105" t="s">
        <v>41</v>
      </c>
      <c r="S251" s="106" t="s">
        <v>81</v>
      </c>
      <c r="T251" s="112" t="s">
        <v>317</v>
      </c>
    </row>
    <row r="252" spans="1:20" ht="34.200000000000003" hidden="1" customHeight="1" outlineLevel="1">
      <c r="A252" s="118">
        <v>2</v>
      </c>
      <c r="B252" s="118">
        <v>37</v>
      </c>
      <c r="C252" s="118" t="str">
        <f t="shared" si="47"/>
        <v>P</v>
      </c>
      <c r="D252" s="104" t="str">
        <f t="shared" si="46"/>
        <v>โรงพยาบาลส่งเสริมตำบลห้วยใหญ่</v>
      </c>
      <c r="E252" s="689" t="s">
        <v>318</v>
      </c>
      <c r="F252" s="125" t="s">
        <v>390</v>
      </c>
      <c r="G252" s="269">
        <v>25000</v>
      </c>
      <c r="H252" s="299">
        <v>1</v>
      </c>
      <c r="I252" s="269">
        <v>25000</v>
      </c>
      <c r="J252" s="300"/>
      <c r="K252" s="300"/>
      <c r="L252" s="103">
        <f t="shared" si="45"/>
        <v>25000</v>
      </c>
      <c r="M252" s="151" t="s">
        <v>299</v>
      </c>
      <c r="N252" s="104" t="s">
        <v>300</v>
      </c>
      <c r="O252" s="110" t="s">
        <v>755</v>
      </c>
      <c r="P252" s="110" t="s">
        <v>90</v>
      </c>
      <c r="Q252" s="105" t="s">
        <v>12</v>
      </c>
      <c r="R252" s="105" t="s">
        <v>41</v>
      </c>
      <c r="S252" s="106" t="s">
        <v>81</v>
      </c>
      <c r="T252" s="112" t="s">
        <v>319</v>
      </c>
    </row>
    <row r="253" spans="1:20" ht="34.200000000000003" hidden="1" customHeight="1" outlineLevel="1">
      <c r="A253" s="118">
        <v>2</v>
      </c>
      <c r="B253" s="118">
        <v>38</v>
      </c>
      <c r="C253" s="118" t="str">
        <f t="shared" si="47"/>
        <v>P</v>
      </c>
      <c r="D253" s="104" t="str">
        <f t="shared" si="46"/>
        <v>โรงพยาบาลส่งเสริมสุขภาพตำบลท่าพล</v>
      </c>
      <c r="E253" s="112" t="s">
        <v>311</v>
      </c>
      <c r="F253" s="125" t="s">
        <v>390</v>
      </c>
      <c r="G253" s="103">
        <v>350000</v>
      </c>
      <c r="H253" s="291">
        <v>1</v>
      </c>
      <c r="I253" s="103">
        <v>350000</v>
      </c>
      <c r="J253" s="113"/>
      <c r="K253" s="113"/>
      <c r="L253" s="103">
        <f t="shared" si="45"/>
        <v>350000</v>
      </c>
      <c r="M253" s="104" t="s">
        <v>320</v>
      </c>
      <c r="N253" s="104" t="s">
        <v>240</v>
      </c>
      <c r="O253" s="110" t="s">
        <v>755</v>
      </c>
      <c r="P253" s="110" t="s">
        <v>90</v>
      </c>
      <c r="Q253" s="105" t="s">
        <v>12</v>
      </c>
      <c r="R253" s="105" t="s">
        <v>39</v>
      </c>
      <c r="S253" s="106" t="s">
        <v>81</v>
      </c>
      <c r="T253" s="112" t="s">
        <v>313</v>
      </c>
    </row>
    <row r="254" spans="1:20" ht="34.200000000000003" hidden="1" customHeight="1" outlineLevel="1">
      <c r="A254" s="118">
        <v>2</v>
      </c>
      <c r="B254" s="118">
        <v>39</v>
      </c>
      <c r="C254" s="118" t="str">
        <f t="shared" si="47"/>
        <v>P</v>
      </c>
      <c r="D254" s="104" t="str">
        <f t="shared" ref="D254:D285" si="48">M254</f>
        <v>โรงพยาบาลส่งเสริมสุขภาพตำบลตะเบาะ</v>
      </c>
      <c r="E254" s="705" t="s">
        <v>321</v>
      </c>
      <c r="F254" s="125" t="s">
        <v>390</v>
      </c>
      <c r="G254" s="103">
        <v>350000</v>
      </c>
      <c r="H254" s="126">
        <v>1</v>
      </c>
      <c r="I254" s="109">
        <v>350000</v>
      </c>
      <c r="J254" s="109"/>
      <c r="K254" s="109"/>
      <c r="L254" s="103">
        <f t="shared" si="45"/>
        <v>350000</v>
      </c>
      <c r="M254" s="104" t="s">
        <v>246</v>
      </c>
      <c r="N254" s="104" t="s">
        <v>247</v>
      </c>
      <c r="O254" s="110" t="s">
        <v>755</v>
      </c>
      <c r="P254" s="110" t="s">
        <v>90</v>
      </c>
      <c r="Q254" s="105" t="s">
        <v>12</v>
      </c>
      <c r="R254" s="105" t="s">
        <v>41</v>
      </c>
      <c r="S254" s="106" t="s">
        <v>81</v>
      </c>
      <c r="T254" s="112" t="s">
        <v>322</v>
      </c>
    </row>
    <row r="255" spans="1:20" ht="34.200000000000003" hidden="1" customHeight="1" outlineLevel="1">
      <c r="A255" s="118">
        <v>2</v>
      </c>
      <c r="B255" s="118">
        <v>40</v>
      </c>
      <c r="C255" s="118" t="str">
        <f t="shared" si="47"/>
        <v>P</v>
      </c>
      <c r="D255" s="104" t="str">
        <f t="shared" si="48"/>
        <v>โรงพยาบาลส่งเสริมสุขภาพตำบลห้วยใหญ่</v>
      </c>
      <c r="E255" s="112" t="s">
        <v>323</v>
      </c>
      <c r="F255" s="125" t="s">
        <v>390</v>
      </c>
      <c r="G255" s="103">
        <v>50000</v>
      </c>
      <c r="H255" s="126">
        <v>1</v>
      </c>
      <c r="I255" s="103">
        <v>50000</v>
      </c>
      <c r="J255" s="108"/>
      <c r="K255" s="108"/>
      <c r="L255" s="103">
        <f t="shared" si="45"/>
        <v>50000</v>
      </c>
      <c r="M255" s="104" t="s">
        <v>324</v>
      </c>
      <c r="N255" s="104" t="s">
        <v>300</v>
      </c>
      <c r="O255" s="110" t="s">
        <v>755</v>
      </c>
      <c r="P255" s="110" t="s">
        <v>90</v>
      </c>
      <c r="Q255" s="105" t="s">
        <v>12</v>
      </c>
      <c r="R255" s="105" t="s">
        <v>41</v>
      </c>
      <c r="S255" s="106" t="s">
        <v>81</v>
      </c>
      <c r="T255" s="112" t="s">
        <v>325</v>
      </c>
    </row>
    <row r="256" spans="1:20" ht="34.200000000000003" hidden="1" customHeight="1" outlineLevel="1">
      <c r="A256" s="118">
        <v>2</v>
      </c>
      <c r="B256" s="118">
        <v>41</v>
      </c>
      <c r="C256" s="118" t="str">
        <f t="shared" si="47"/>
        <v>P</v>
      </c>
      <c r="D256" s="104" t="str">
        <f t="shared" si="48"/>
        <v>โรงพยาบาลส่งเสริมสุขภาพตำบลระวงิ</v>
      </c>
      <c r="E256" s="112" t="s">
        <v>323</v>
      </c>
      <c r="F256" s="125" t="s">
        <v>390</v>
      </c>
      <c r="G256" s="103">
        <v>150000</v>
      </c>
      <c r="H256" s="126">
        <v>1</v>
      </c>
      <c r="I256" s="103">
        <v>150000</v>
      </c>
      <c r="J256" s="108"/>
      <c r="K256" s="108"/>
      <c r="L256" s="103">
        <f t="shared" si="45"/>
        <v>150000</v>
      </c>
      <c r="M256" s="104" t="s">
        <v>308</v>
      </c>
      <c r="N256" s="104" t="s">
        <v>268</v>
      </c>
      <c r="O256" s="110" t="s">
        <v>755</v>
      </c>
      <c r="P256" s="110" t="s">
        <v>90</v>
      </c>
      <c r="Q256" s="105" t="s">
        <v>12</v>
      </c>
      <c r="R256" s="105" t="s">
        <v>41</v>
      </c>
      <c r="S256" s="106" t="s">
        <v>81</v>
      </c>
      <c r="T256" s="112" t="s">
        <v>251</v>
      </c>
    </row>
    <row r="257" spans="1:21" ht="34.200000000000003" hidden="1" customHeight="1" outlineLevel="1">
      <c r="A257" s="118">
        <v>2</v>
      </c>
      <c r="B257" s="118">
        <v>42</v>
      </c>
      <c r="C257" s="118" t="str">
        <f t="shared" si="47"/>
        <v>P</v>
      </c>
      <c r="D257" s="104" t="str">
        <f t="shared" si="48"/>
        <v>โรงพยาบาลส่งเสริมสุขภาพตำบลยางลาด</v>
      </c>
      <c r="E257" s="111" t="s">
        <v>326</v>
      </c>
      <c r="F257" s="125" t="s">
        <v>390</v>
      </c>
      <c r="G257" s="301">
        <v>350000</v>
      </c>
      <c r="H257" s="126">
        <v>1</v>
      </c>
      <c r="I257" s="109">
        <v>350000</v>
      </c>
      <c r="J257" s="108"/>
      <c r="K257" s="108"/>
      <c r="L257" s="103">
        <f t="shared" si="45"/>
        <v>350000</v>
      </c>
      <c r="M257" s="104" t="s">
        <v>267</v>
      </c>
      <c r="N257" s="104" t="s">
        <v>268</v>
      </c>
      <c r="O257" s="110" t="s">
        <v>755</v>
      </c>
      <c r="P257" s="110" t="s">
        <v>90</v>
      </c>
      <c r="Q257" s="105" t="s">
        <v>12</v>
      </c>
      <c r="R257" s="105" t="s">
        <v>41</v>
      </c>
      <c r="S257" s="106" t="s">
        <v>50</v>
      </c>
      <c r="T257" s="112" t="s">
        <v>327</v>
      </c>
    </row>
    <row r="258" spans="1:21" ht="34.200000000000003" hidden="1" customHeight="1" outlineLevel="1">
      <c r="A258" s="118">
        <v>2</v>
      </c>
      <c r="B258" s="118">
        <v>43</v>
      </c>
      <c r="C258" s="118" t="str">
        <f t="shared" si="47"/>
        <v>P</v>
      </c>
      <c r="D258" s="104" t="str">
        <f t="shared" si="48"/>
        <v>โรงพยาบาลส่งเสริมสุขภาพตำบลนางั่ว</v>
      </c>
      <c r="E258" s="706" t="s">
        <v>328</v>
      </c>
      <c r="F258" s="125" t="s">
        <v>390</v>
      </c>
      <c r="G258" s="103">
        <v>300000</v>
      </c>
      <c r="H258" s="126">
        <v>1</v>
      </c>
      <c r="I258" s="109">
        <v>300000</v>
      </c>
      <c r="J258" s="109"/>
      <c r="K258" s="109"/>
      <c r="L258" s="103">
        <f t="shared" si="45"/>
        <v>300000</v>
      </c>
      <c r="M258" s="104" t="s">
        <v>253</v>
      </c>
      <c r="N258" s="104" t="s">
        <v>254</v>
      </c>
      <c r="O258" s="110" t="s">
        <v>755</v>
      </c>
      <c r="P258" s="110" t="s">
        <v>90</v>
      </c>
      <c r="Q258" s="105" t="s">
        <v>12</v>
      </c>
      <c r="R258" s="105" t="s">
        <v>39</v>
      </c>
      <c r="S258" s="106" t="s">
        <v>81</v>
      </c>
      <c r="T258" s="112" t="s">
        <v>329</v>
      </c>
    </row>
    <row r="259" spans="1:21" ht="34.200000000000003" hidden="1" customHeight="1" outlineLevel="1">
      <c r="A259" s="118">
        <v>2</v>
      </c>
      <c r="B259" s="118">
        <v>44</v>
      </c>
      <c r="C259" s="118" t="str">
        <f t="shared" si="47"/>
        <v>P</v>
      </c>
      <c r="D259" s="104" t="str">
        <f t="shared" si="48"/>
        <v>โรงพยาบาลส่งเสริมสุขภาพตำบลบ้านพี้</v>
      </c>
      <c r="E259" s="706" t="s">
        <v>328</v>
      </c>
      <c r="F259" s="125" t="s">
        <v>390</v>
      </c>
      <c r="G259" s="103">
        <v>250000</v>
      </c>
      <c r="H259" s="109">
        <v>1</v>
      </c>
      <c r="I259" s="103">
        <v>250000</v>
      </c>
      <c r="J259" s="109"/>
      <c r="K259" s="109"/>
      <c r="L259" s="103">
        <f t="shared" si="45"/>
        <v>250000</v>
      </c>
      <c r="M259" s="104" t="s">
        <v>259</v>
      </c>
      <c r="N259" s="104" t="s">
        <v>260</v>
      </c>
      <c r="O259" s="110" t="s">
        <v>755</v>
      </c>
      <c r="P259" s="110" t="s">
        <v>90</v>
      </c>
      <c r="Q259" s="105" t="s">
        <v>12</v>
      </c>
      <c r="R259" s="105" t="s">
        <v>41</v>
      </c>
      <c r="S259" s="150" t="s">
        <v>81</v>
      </c>
      <c r="T259" s="112" t="s">
        <v>251</v>
      </c>
    </row>
    <row r="260" spans="1:21" ht="34.200000000000003" hidden="1" customHeight="1" outlineLevel="1">
      <c r="A260" s="118">
        <v>2</v>
      </c>
      <c r="B260" s="118">
        <v>45</v>
      </c>
      <c r="C260" s="118" t="str">
        <f t="shared" si="47"/>
        <v>P</v>
      </c>
      <c r="D260" s="104" t="str">
        <f t="shared" si="48"/>
        <v>โรงพยาบาลส่งเสริมสุขภาพตำบลระวงิ</v>
      </c>
      <c r="E260" s="703" t="s">
        <v>328</v>
      </c>
      <c r="F260" s="125" t="s">
        <v>390</v>
      </c>
      <c r="G260" s="113">
        <v>200000</v>
      </c>
      <c r="H260" s="292">
        <v>1</v>
      </c>
      <c r="I260" s="113">
        <v>200000</v>
      </c>
      <c r="J260" s="113"/>
      <c r="K260" s="113"/>
      <c r="L260" s="103">
        <f t="shared" si="45"/>
        <v>200000</v>
      </c>
      <c r="M260" s="104" t="s">
        <v>308</v>
      </c>
      <c r="N260" s="104" t="s">
        <v>268</v>
      </c>
      <c r="O260" s="110" t="s">
        <v>755</v>
      </c>
      <c r="P260" s="110" t="s">
        <v>90</v>
      </c>
      <c r="Q260" s="105" t="s">
        <v>12</v>
      </c>
      <c r="R260" s="105" t="s">
        <v>41</v>
      </c>
      <c r="S260" s="106" t="s">
        <v>81</v>
      </c>
      <c r="T260" s="112" t="s">
        <v>251</v>
      </c>
    </row>
    <row r="261" spans="1:21" ht="34.200000000000003" hidden="1" customHeight="1" outlineLevel="1">
      <c r="A261" s="118">
        <v>2</v>
      </c>
      <c r="B261" s="118">
        <v>46</v>
      </c>
      <c r="C261" s="118" t="str">
        <f t="shared" si="47"/>
        <v>P</v>
      </c>
      <c r="D261" s="104" t="str">
        <f t="shared" si="48"/>
        <v>โรงพยาบาลส่งเสริมสุขภาพตำบลสะเดียง</v>
      </c>
      <c r="E261" s="112" t="s">
        <v>330</v>
      </c>
      <c r="F261" s="125" t="s">
        <v>390</v>
      </c>
      <c r="G261" s="103">
        <v>150000</v>
      </c>
      <c r="H261" s="109">
        <v>1</v>
      </c>
      <c r="I261" s="113">
        <v>150000</v>
      </c>
      <c r="J261" s="109"/>
      <c r="K261" s="109"/>
      <c r="L261" s="103">
        <f t="shared" si="45"/>
        <v>150000</v>
      </c>
      <c r="M261" s="104" t="s">
        <v>283</v>
      </c>
      <c r="N261" s="104" t="s">
        <v>250</v>
      </c>
      <c r="O261" s="110" t="s">
        <v>755</v>
      </c>
      <c r="P261" s="110" t="s">
        <v>90</v>
      </c>
      <c r="Q261" s="105" t="s">
        <v>12</v>
      </c>
      <c r="R261" s="105" t="s">
        <v>39</v>
      </c>
      <c r="S261" s="106" t="s">
        <v>81</v>
      </c>
      <c r="T261" s="112" t="s">
        <v>287</v>
      </c>
      <c r="U261" s="112" t="s">
        <v>683</v>
      </c>
    </row>
    <row r="262" spans="1:21" ht="34.200000000000003" hidden="1" customHeight="1" outlineLevel="1">
      <c r="A262" s="118">
        <v>2</v>
      </c>
      <c r="B262" s="118">
        <v>47</v>
      </c>
      <c r="C262" s="118" t="str">
        <f t="shared" si="47"/>
        <v>P</v>
      </c>
      <c r="D262" s="104" t="str">
        <f t="shared" si="48"/>
        <v>โรงพยาบาลส่งเสริมสุขภาพตำบลสะเดียง</v>
      </c>
      <c r="E262" s="112" t="s">
        <v>331</v>
      </c>
      <c r="F262" s="125" t="s">
        <v>390</v>
      </c>
      <c r="G262" s="123">
        <v>300000</v>
      </c>
      <c r="H262" s="126">
        <v>1</v>
      </c>
      <c r="I262" s="123">
        <v>300000</v>
      </c>
      <c r="J262" s="103"/>
      <c r="K262" s="103"/>
      <c r="L262" s="103">
        <f t="shared" si="45"/>
        <v>300000</v>
      </c>
      <c r="M262" s="272" t="s">
        <v>283</v>
      </c>
      <c r="N262" s="127" t="s">
        <v>250</v>
      </c>
      <c r="O262" s="110" t="s">
        <v>755</v>
      </c>
      <c r="P262" s="110" t="s">
        <v>90</v>
      </c>
      <c r="Q262" s="105" t="s">
        <v>12</v>
      </c>
      <c r="R262" s="128" t="s">
        <v>39</v>
      </c>
      <c r="S262" s="106" t="s">
        <v>81</v>
      </c>
      <c r="T262" s="112" t="s">
        <v>332</v>
      </c>
      <c r="U262" s="100"/>
    </row>
    <row r="263" spans="1:21" ht="34.200000000000003" hidden="1" customHeight="1" outlineLevel="1">
      <c r="A263" s="118">
        <v>2</v>
      </c>
      <c r="B263" s="118">
        <v>48</v>
      </c>
      <c r="C263" s="118" t="str">
        <f t="shared" si="47"/>
        <v>P</v>
      </c>
      <c r="D263" s="104" t="str">
        <f t="shared" si="48"/>
        <v>โรงพยาบาลส่งเสริมสุขภาพตำบลถ้ำน้ำบัง</v>
      </c>
      <c r="E263" s="112" t="s">
        <v>333</v>
      </c>
      <c r="F263" s="125" t="s">
        <v>390</v>
      </c>
      <c r="G263" s="123">
        <v>80000</v>
      </c>
      <c r="H263" s="126">
        <v>1</v>
      </c>
      <c r="I263" s="126">
        <v>80000</v>
      </c>
      <c r="J263" s="109"/>
      <c r="K263" s="109"/>
      <c r="L263" s="103">
        <f t="shared" si="45"/>
        <v>80000</v>
      </c>
      <c r="M263" s="124" t="s">
        <v>243</v>
      </c>
      <c r="N263" s="104" t="s">
        <v>244</v>
      </c>
      <c r="O263" s="110" t="s">
        <v>755</v>
      </c>
      <c r="P263" s="110" t="s">
        <v>90</v>
      </c>
      <c r="Q263" s="105" t="s">
        <v>12</v>
      </c>
      <c r="R263" s="105" t="s">
        <v>39</v>
      </c>
      <c r="S263" s="106" t="s">
        <v>81</v>
      </c>
      <c r="T263" s="112" t="s">
        <v>310</v>
      </c>
      <c r="U263" s="100"/>
    </row>
    <row r="264" spans="1:21" ht="34.200000000000003" hidden="1" customHeight="1" outlineLevel="1">
      <c r="A264" s="118">
        <v>2</v>
      </c>
      <c r="B264" s="118">
        <v>49</v>
      </c>
      <c r="C264" s="118" t="str">
        <f t="shared" si="47"/>
        <v>P</v>
      </c>
      <c r="D264" s="104" t="str">
        <f t="shared" si="48"/>
        <v>โรงพยาบาลส่งเสริมสุขภาพตำบลนางั่ว</v>
      </c>
      <c r="E264" s="112" t="s">
        <v>333</v>
      </c>
      <c r="F264" s="695">
        <v>9927</v>
      </c>
      <c r="G264" s="123">
        <v>200000</v>
      </c>
      <c r="H264" s="126">
        <v>1</v>
      </c>
      <c r="I264" s="126">
        <v>200000</v>
      </c>
      <c r="J264" s="109"/>
      <c r="K264" s="109"/>
      <c r="L264" s="103">
        <f t="shared" si="45"/>
        <v>200000</v>
      </c>
      <c r="M264" s="124" t="s">
        <v>253</v>
      </c>
      <c r="N264" s="104" t="s">
        <v>254</v>
      </c>
      <c r="O264" s="110" t="s">
        <v>755</v>
      </c>
      <c r="P264" s="110" t="s">
        <v>90</v>
      </c>
      <c r="Q264" s="105" t="s">
        <v>12</v>
      </c>
      <c r="R264" s="105" t="s">
        <v>39</v>
      </c>
      <c r="S264" s="106" t="s">
        <v>80</v>
      </c>
      <c r="T264" s="112" t="s">
        <v>334</v>
      </c>
      <c r="U264" s="100"/>
    </row>
    <row r="265" spans="1:21" ht="34.200000000000003" hidden="1" customHeight="1" outlineLevel="1">
      <c r="A265" s="118">
        <v>2</v>
      </c>
      <c r="B265" s="118">
        <v>50</v>
      </c>
      <c r="C265" s="118" t="str">
        <f t="shared" si="47"/>
        <v>P</v>
      </c>
      <c r="D265" s="104" t="str">
        <f t="shared" si="48"/>
        <v>โรงพยาบาลส่งเสริมสุขภาพตำบลบ้านโคก</v>
      </c>
      <c r="E265" s="112" t="s">
        <v>333</v>
      </c>
      <c r="F265" s="125" t="s">
        <v>390</v>
      </c>
      <c r="G265" s="120">
        <v>150000</v>
      </c>
      <c r="H265" s="291">
        <v>1</v>
      </c>
      <c r="I265" s="120">
        <v>150000</v>
      </c>
      <c r="J265" s="113"/>
      <c r="K265" s="113"/>
      <c r="L265" s="103">
        <f t="shared" si="45"/>
        <v>150000</v>
      </c>
      <c r="M265" s="104" t="s">
        <v>312</v>
      </c>
      <c r="N265" s="104" t="s">
        <v>276</v>
      </c>
      <c r="O265" s="110" t="s">
        <v>755</v>
      </c>
      <c r="P265" s="110" t="s">
        <v>90</v>
      </c>
      <c r="Q265" s="105" t="s">
        <v>12</v>
      </c>
      <c r="R265" s="105" t="s">
        <v>39</v>
      </c>
      <c r="S265" s="106" t="s">
        <v>80</v>
      </c>
      <c r="T265" s="112" t="s">
        <v>335</v>
      </c>
      <c r="U265" s="100"/>
    </row>
    <row r="266" spans="1:21" ht="34.200000000000003" hidden="1" customHeight="1" outlineLevel="1">
      <c r="A266" s="118">
        <v>2</v>
      </c>
      <c r="B266" s="118">
        <v>51</v>
      </c>
      <c r="C266" s="118" t="str">
        <f t="shared" si="47"/>
        <v>P</v>
      </c>
      <c r="D266" s="104" t="str">
        <f t="shared" si="48"/>
        <v>โรงพยาบาลส่งเสริมสุขภาพตำบลน้ำร้อน</v>
      </c>
      <c r="E266" s="112" t="s">
        <v>333</v>
      </c>
      <c r="F266" s="125" t="s">
        <v>390</v>
      </c>
      <c r="G266" s="113">
        <v>80000</v>
      </c>
      <c r="H266" s="292">
        <v>1</v>
      </c>
      <c r="I266" s="113">
        <v>80000</v>
      </c>
      <c r="J266" s="109"/>
      <c r="K266" s="109"/>
      <c r="L266" s="103">
        <f t="shared" si="45"/>
        <v>80000</v>
      </c>
      <c r="M266" s="104" t="s">
        <v>279</v>
      </c>
      <c r="N266" s="104" t="s">
        <v>280</v>
      </c>
      <c r="O266" s="110" t="s">
        <v>755</v>
      </c>
      <c r="P266" s="110" t="s">
        <v>90</v>
      </c>
      <c r="Q266" s="105" t="s">
        <v>12</v>
      </c>
      <c r="R266" s="105" t="s">
        <v>39</v>
      </c>
      <c r="S266" s="106" t="s">
        <v>81</v>
      </c>
      <c r="T266" s="112" t="s">
        <v>310</v>
      </c>
      <c r="U266" s="100"/>
    </row>
    <row r="267" spans="1:21" ht="35.4" hidden="1" customHeight="1" outlineLevel="1">
      <c r="A267" s="118">
        <v>2</v>
      </c>
      <c r="B267" s="118">
        <v>52</v>
      </c>
      <c r="C267" s="118" t="str">
        <f t="shared" si="47"/>
        <v>P</v>
      </c>
      <c r="D267" s="104" t="str">
        <f t="shared" si="48"/>
        <v>โรงพยาบาลส่งเสริมสุขภาพตำบลหนองผักบุ้ง</v>
      </c>
      <c r="E267" s="112" t="s">
        <v>333</v>
      </c>
      <c r="F267" s="125" t="s">
        <v>390</v>
      </c>
      <c r="G267" s="113">
        <v>120000</v>
      </c>
      <c r="H267" s="292">
        <v>1</v>
      </c>
      <c r="I267" s="113">
        <v>120000</v>
      </c>
      <c r="J267" s="109"/>
      <c r="K267" s="109"/>
      <c r="L267" s="103">
        <f t="shared" si="45"/>
        <v>120000</v>
      </c>
      <c r="M267" s="104" t="s">
        <v>336</v>
      </c>
      <c r="N267" s="104" t="s">
        <v>244</v>
      </c>
      <c r="O267" s="110" t="s">
        <v>755</v>
      </c>
      <c r="P267" s="110" t="s">
        <v>90</v>
      </c>
      <c r="Q267" s="105" t="s">
        <v>12</v>
      </c>
      <c r="R267" s="105" t="s">
        <v>39</v>
      </c>
      <c r="S267" s="152" t="s">
        <v>67</v>
      </c>
      <c r="T267" s="99" t="s">
        <v>337</v>
      </c>
      <c r="U267" s="100"/>
    </row>
    <row r="268" spans="1:21" ht="34.200000000000003" hidden="1" customHeight="1" outlineLevel="1">
      <c r="A268" s="118">
        <v>2</v>
      </c>
      <c r="B268" s="118">
        <v>53</v>
      </c>
      <c r="C268" s="118" t="str">
        <f t="shared" si="47"/>
        <v>P</v>
      </c>
      <c r="D268" s="104" t="str">
        <f t="shared" si="48"/>
        <v>โรงพยาบาลส่งเสริมสุขภาพตำบลชอนไพร</v>
      </c>
      <c r="E268" s="112" t="s">
        <v>338</v>
      </c>
      <c r="F268" s="125" t="s">
        <v>390</v>
      </c>
      <c r="G268" s="103"/>
      <c r="H268" s="109">
        <v>1</v>
      </c>
      <c r="I268" s="109">
        <v>70000</v>
      </c>
      <c r="J268" s="109"/>
      <c r="K268" s="109"/>
      <c r="L268" s="103">
        <f t="shared" si="45"/>
        <v>70000</v>
      </c>
      <c r="M268" s="104" t="s">
        <v>295</v>
      </c>
      <c r="N268" s="104" t="s">
        <v>296</v>
      </c>
      <c r="O268" s="110" t="s">
        <v>755</v>
      </c>
      <c r="P268" s="110" t="s">
        <v>90</v>
      </c>
      <c r="Q268" s="105" t="s">
        <v>12</v>
      </c>
      <c r="R268" s="105" t="s">
        <v>39</v>
      </c>
      <c r="S268" s="106" t="s">
        <v>81</v>
      </c>
      <c r="T268" s="112" t="s">
        <v>339</v>
      </c>
      <c r="U268" s="100"/>
    </row>
    <row r="269" spans="1:21" s="666" customFormat="1" ht="34.200000000000003" hidden="1" customHeight="1" outlineLevel="1">
      <c r="A269" s="153">
        <v>2</v>
      </c>
      <c r="B269" s="153">
        <v>54</v>
      </c>
      <c r="C269" s="708" t="str">
        <f t="shared" si="47"/>
        <v>P</v>
      </c>
      <c r="D269" s="104" t="str">
        <f t="shared" si="48"/>
        <v>โรงพยาบาลส่งเสริมสุขภาพตำบลกงกะยาง</v>
      </c>
      <c r="E269" s="273" t="s">
        <v>340</v>
      </c>
      <c r="F269" s="709" t="s">
        <v>390</v>
      </c>
      <c r="G269" s="302">
        <v>100000</v>
      </c>
      <c r="H269" s="291">
        <v>1</v>
      </c>
      <c r="I269" s="302">
        <v>100000</v>
      </c>
      <c r="J269" s="120"/>
      <c r="K269" s="120"/>
      <c r="L269" s="103">
        <f t="shared" si="45"/>
        <v>100000</v>
      </c>
      <c r="M269" s="155" t="s">
        <v>341</v>
      </c>
      <c r="N269" s="156" t="s">
        <v>276</v>
      </c>
      <c r="O269" s="157" t="s">
        <v>755</v>
      </c>
      <c r="P269" s="157" t="s">
        <v>90</v>
      </c>
      <c r="Q269" s="105" t="s">
        <v>12</v>
      </c>
      <c r="R269" s="105" t="s">
        <v>39</v>
      </c>
      <c r="S269" s="106" t="s">
        <v>81</v>
      </c>
      <c r="T269" s="273" t="s">
        <v>342</v>
      </c>
      <c r="U269" s="665"/>
    </row>
    <row r="270" spans="1:21" s="666" customFormat="1" ht="34.200000000000003" hidden="1" customHeight="1" outlineLevel="1">
      <c r="A270" s="153">
        <v>2</v>
      </c>
      <c r="B270" s="153">
        <v>55</v>
      </c>
      <c r="C270" s="708" t="str">
        <f t="shared" si="47"/>
        <v>P</v>
      </c>
      <c r="D270" s="104" t="str">
        <f t="shared" si="48"/>
        <v>โรงพยาบาลส่งเสริมสุขภาพตำบลถ้ำน้ำบัง</v>
      </c>
      <c r="E270" s="710" t="s">
        <v>343</v>
      </c>
      <c r="F270" s="709" t="s">
        <v>390</v>
      </c>
      <c r="G270" s="123">
        <v>80000</v>
      </c>
      <c r="H270" s="126">
        <v>1</v>
      </c>
      <c r="I270" s="126">
        <v>80000</v>
      </c>
      <c r="J270" s="126"/>
      <c r="K270" s="126"/>
      <c r="L270" s="103">
        <f t="shared" si="45"/>
        <v>80000</v>
      </c>
      <c r="M270" s="155" t="s">
        <v>243</v>
      </c>
      <c r="N270" s="155" t="s">
        <v>276</v>
      </c>
      <c r="O270" s="157" t="s">
        <v>755</v>
      </c>
      <c r="P270" s="157" t="s">
        <v>90</v>
      </c>
      <c r="Q270" s="105" t="s">
        <v>12</v>
      </c>
      <c r="R270" s="105" t="s">
        <v>39</v>
      </c>
      <c r="S270" s="106" t="s">
        <v>81</v>
      </c>
      <c r="T270" s="154" t="s">
        <v>344</v>
      </c>
      <c r="U270" s="665"/>
    </row>
    <row r="271" spans="1:21" s="666" customFormat="1" ht="34.200000000000003" hidden="1" customHeight="1" outlineLevel="1">
      <c r="A271" s="153">
        <v>2</v>
      </c>
      <c r="B271" s="153">
        <v>56</v>
      </c>
      <c r="C271" s="708" t="str">
        <f t="shared" si="47"/>
        <v>P</v>
      </c>
      <c r="D271" s="104" t="str">
        <f t="shared" si="48"/>
        <v>โรงพยาบาลส่งเสริมสุขภาพตำบลน้ำร้อน</v>
      </c>
      <c r="E271" s="154" t="s">
        <v>345</v>
      </c>
      <c r="F271" s="709" t="s">
        <v>390</v>
      </c>
      <c r="G271" s="123">
        <v>200000</v>
      </c>
      <c r="H271" s="126">
        <v>1</v>
      </c>
      <c r="I271" s="123">
        <v>200000</v>
      </c>
      <c r="J271" s="126"/>
      <c r="K271" s="126"/>
      <c r="L271" s="103">
        <f t="shared" si="45"/>
        <v>200000</v>
      </c>
      <c r="M271" s="155" t="s">
        <v>279</v>
      </c>
      <c r="N271" s="155" t="s">
        <v>280</v>
      </c>
      <c r="O271" s="157" t="s">
        <v>755</v>
      </c>
      <c r="P271" s="157" t="s">
        <v>90</v>
      </c>
      <c r="Q271" s="105" t="s">
        <v>12</v>
      </c>
      <c r="R271" s="105" t="s">
        <v>39</v>
      </c>
      <c r="S271" s="106" t="s">
        <v>81</v>
      </c>
      <c r="T271" s="154" t="s">
        <v>346</v>
      </c>
      <c r="U271" s="665"/>
    </row>
    <row r="272" spans="1:21" s="666" customFormat="1" ht="34.799999999999997" hidden="1" customHeight="1" outlineLevel="1">
      <c r="A272" s="153">
        <v>2</v>
      </c>
      <c r="B272" s="153">
        <v>57</v>
      </c>
      <c r="C272" s="708" t="str">
        <f t="shared" si="47"/>
        <v>P</v>
      </c>
      <c r="D272" s="104" t="str">
        <f t="shared" si="48"/>
        <v>โรงพยาบาลส่งเสริมสุขภาพตำบลหนองผักบุ้ง</v>
      </c>
      <c r="E272" s="711" t="s">
        <v>347</v>
      </c>
      <c r="F272" s="709" t="s">
        <v>390</v>
      </c>
      <c r="G272" s="120">
        <v>100000</v>
      </c>
      <c r="H272" s="291">
        <v>1</v>
      </c>
      <c r="I272" s="120">
        <v>100000</v>
      </c>
      <c r="J272" s="120"/>
      <c r="K272" s="120"/>
      <c r="L272" s="103">
        <f t="shared" ref="L272:L291" si="49">SUM(I272:K272)</f>
        <v>100000</v>
      </c>
      <c r="M272" s="155" t="s">
        <v>336</v>
      </c>
      <c r="N272" s="155" t="s">
        <v>244</v>
      </c>
      <c r="O272" s="157" t="s">
        <v>755</v>
      </c>
      <c r="P272" s="157" t="s">
        <v>90</v>
      </c>
      <c r="Q272" s="105" t="s">
        <v>12</v>
      </c>
      <c r="R272" s="105" t="s">
        <v>39</v>
      </c>
      <c r="S272" s="106" t="s">
        <v>81</v>
      </c>
      <c r="T272" s="130" t="s">
        <v>348</v>
      </c>
      <c r="U272" s="665"/>
    </row>
    <row r="273" spans="1:21" s="666" customFormat="1" ht="34.200000000000003" hidden="1" customHeight="1" outlineLevel="1">
      <c r="A273" s="153">
        <v>2</v>
      </c>
      <c r="B273" s="153">
        <v>58</v>
      </c>
      <c r="C273" s="708" t="str">
        <f t="shared" si="47"/>
        <v>P</v>
      </c>
      <c r="D273" s="104" t="str">
        <f t="shared" si="48"/>
        <v>โรงพยาบาลส่งเสริมสุขภาพตำบลนางั่ว</v>
      </c>
      <c r="E273" s="711" t="s">
        <v>347</v>
      </c>
      <c r="F273" s="709" t="s">
        <v>390</v>
      </c>
      <c r="G273" s="291">
        <v>100000</v>
      </c>
      <c r="H273" s="126">
        <v>1</v>
      </c>
      <c r="I273" s="407">
        <v>100000</v>
      </c>
      <c r="J273" s="291"/>
      <c r="K273" s="126"/>
      <c r="L273" s="103">
        <f t="shared" si="49"/>
        <v>100000</v>
      </c>
      <c r="M273" s="155" t="s">
        <v>253</v>
      </c>
      <c r="N273" s="155" t="s">
        <v>254</v>
      </c>
      <c r="O273" s="157" t="s">
        <v>755</v>
      </c>
      <c r="P273" s="157" t="s">
        <v>90</v>
      </c>
      <c r="Q273" s="105" t="s">
        <v>12</v>
      </c>
      <c r="R273" s="105" t="s">
        <v>39</v>
      </c>
      <c r="S273" s="106" t="s">
        <v>78</v>
      </c>
      <c r="T273" s="130" t="s">
        <v>348</v>
      </c>
      <c r="U273" s="665"/>
    </row>
    <row r="274" spans="1:21" s="666" customFormat="1" ht="34.200000000000003" hidden="1" customHeight="1" outlineLevel="1">
      <c r="A274" s="153">
        <v>2</v>
      </c>
      <c r="B274" s="153">
        <v>59</v>
      </c>
      <c r="C274" s="708" t="str">
        <f t="shared" si="47"/>
        <v>P</v>
      </c>
      <c r="D274" s="104" t="str">
        <f t="shared" si="48"/>
        <v>โรงพยาบาลส่งเสริมสุขภาพตำบลถ้ำน้ำบัง</v>
      </c>
      <c r="E274" s="154" t="s">
        <v>350</v>
      </c>
      <c r="F274" s="712">
        <v>5419</v>
      </c>
      <c r="G274" s="120">
        <v>80000</v>
      </c>
      <c r="H274" s="291">
        <v>1</v>
      </c>
      <c r="I274" s="120">
        <v>80000</v>
      </c>
      <c r="J274" s="120"/>
      <c r="K274" s="120"/>
      <c r="L274" s="103">
        <f t="shared" si="49"/>
        <v>80000</v>
      </c>
      <c r="M274" s="155" t="s">
        <v>243</v>
      </c>
      <c r="N274" s="155" t="s">
        <v>244</v>
      </c>
      <c r="O274" s="157" t="s">
        <v>755</v>
      </c>
      <c r="P274" s="157" t="s">
        <v>90</v>
      </c>
      <c r="Q274" s="105" t="s">
        <v>12</v>
      </c>
      <c r="R274" s="105" t="s">
        <v>39</v>
      </c>
      <c r="S274" s="106" t="s">
        <v>81</v>
      </c>
      <c r="T274" s="154" t="s">
        <v>346</v>
      </c>
      <c r="U274" s="665"/>
    </row>
    <row r="275" spans="1:21" s="666" customFormat="1" ht="34.200000000000003" hidden="1" customHeight="1" outlineLevel="1">
      <c r="A275" s="158">
        <v>2</v>
      </c>
      <c r="B275" s="153">
        <v>60</v>
      </c>
      <c r="C275" s="708" t="str">
        <f t="shared" si="47"/>
        <v>P</v>
      </c>
      <c r="D275" s="104" t="str">
        <f t="shared" si="48"/>
        <v>โรงพยาบาลส่งเสริมสุขภาพตำบลถ้ำน้ำบัง</v>
      </c>
      <c r="E275" s="710" t="s">
        <v>351</v>
      </c>
      <c r="F275" s="709" t="s">
        <v>390</v>
      </c>
      <c r="G275" s="123">
        <v>150000</v>
      </c>
      <c r="H275" s="126">
        <v>1</v>
      </c>
      <c r="I275" s="126">
        <v>150000</v>
      </c>
      <c r="J275" s="303"/>
      <c r="K275" s="303"/>
      <c r="L275" s="103">
        <f t="shared" si="49"/>
        <v>150000</v>
      </c>
      <c r="M275" s="155" t="s">
        <v>243</v>
      </c>
      <c r="N275" s="156" t="s">
        <v>276</v>
      </c>
      <c r="O275" s="157" t="s">
        <v>755</v>
      </c>
      <c r="P275" s="157" t="s">
        <v>90</v>
      </c>
      <c r="Q275" s="105" t="s">
        <v>12</v>
      </c>
      <c r="R275" s="105" t="s">
        <v>39</v>
      </c>
      <c r="S275" s="106" t="s">
        <v>81</v>
      </c>
      <c r="T275" s="159" t="s">
        <v>352</v>
      </c>
      <c r="U275" s="665"/>
    </row>
    <row r="276" spans="1:21" s="666" customFormat="1" ht="34.200000000000003" hidden="1" customHeight="1" outlineLevel="1">
      <c r="A276" s="153">
        <v>2</v>
      </c>
      <c r="B276" s="153">
        <v>61</v>
      </c>
      <c r="C276" s="708" t="str">
        <f t="shared" si="47"/>
        <v>P</v>
      </c>
      <c r="D276" s="104" t="str">
        <f t="shared" si="48"/>
        <v>โรงพยาบาลส่งเสริมสุขภาพตำบลนางั่ว</v>
      </c>
      <c r="E276" s="713" t="s">
        <v>353</v>
      </c>
      <c r="F276" s="714">
        <v>11047</v>
      </c>
      <c r="G276" s="304">
        <v>4810200</v>
      </c>
      <c r="H276" s="126">
        <v>1</v>
      </c>
      <c r="I276" s="304">
        <v>4810200</v>
      </c>
      <c r="J276" s="304"/>
      <c r="K276" s="126"/>
      <c r="L276" s="103">
        <f t="shared" si="49"/>
        <v>4810200</v>
      </c>
      <c r="M276" s="155" t="s">
        <v>253</v>
      </c>
      <c r="N276" s="155" t="s">
        <v>254</v>
      </c>
      <c r="O276" s="157" t="s">
        <v>755</v>
      </c>
      <c r="P276" s="157" t="s">
        <v>90</v>
      </c>
      <c r="Q276" s="105" t="s">
        <v>12</v>
      </c>
      <c r="R276" s="105" t="s">
        <v>39</v>
      </c>
      <c r="S276" s="106" t="s">
        <v>50</v>
      </c>
      <c r="T276" s="154" t="s">
        <v>354</v>
      </c>
      <c r="U276" s="667"/>
    </row>
    <row r="277" spans="1:21" s="666" customFormat="1" ht="34.200000000000003" hidden="1" customHeight="1" outlineLevel="1">
      <c r="A277" s="153">
        <v>2</v>
      </c>
      <c r="B277" s="153">
        <v>62</v>
      </c>
      <c r="C277" s="708" t="str">
        <f t="shared" si="47"/>
        <v>P</v>
      </c>
      <c r="D277" s="104" t="str">
        <f t="shared" si="48"/>
        <v>โรงพยาบาลส่งเสริมสุขภาพตำบลนางั่ว</v>
      </c>
      <c r="E277" s="715" t="s">
        <v>355</v>
      </c>
      <c r="F277" s="709" t="s">
        <v>390</v>
      </c>
      <c r="G277" s="120">
        <v>150000</v>
      </c>
      <c r="H277" s="291">
        <v>1</v>
      </c>
      <c r="I277" s="120">
        <v>150000</v>
      </c>
      <c r="J277" s="120"/>
      <c r="K277" s="120"/>
      <c r="L277" s="103">
        <f t="shared" si="49"/>
        <v>150000</v>
      </c>
      <c r="M277" s="155" t="s">
        <v>253</v>
      </c>
      <c r="N277" s="155" t="s">
        <v>254</v>
      </c>
      <c r="O277" s="157" t="s">
        <v>755</v>
      </c>
      <c r="P277" s="157" t="s">
        <v>90</v>
      </c>
      <c r="Q277" s="105" t="s">
        <v>12</v>
      </c>
      <c r="R277" s="105" t="s">
        <v>39</v>
      </c>
      <c r="S277" s="106" t="s">
        <v>81</v>
      </c>
      <c r="T277" s="154" t="s">
        <v>356</v>
      </c>
      <c r="U277" s="667"/>
    </row>
    <row r="278" spans="1:21" ht="37.200000000000003" hidden="1" customHeight="1" outlineLevel="1">
      <c r="A278" s="118">
        <v>2</v>
      </c>
      <c r="B278" s="118">
        <v>63</v>
      </c>
      <c r="C278" s="118" t="str">
        <f t="shared" si="47"/>
        <v>P</v>
      </c>
      <c r="D278" s="104" t="str">
        <f t="shared" si="48"/>
        <v>โรงพยาบาลส่งเสริมสุขภาพตำบลดงมูลเหล็ก</v>
      </c>
      <c r="E278" s="703" t="s">
        <v>357</v>
      </c>
      <c r="F278" s="125" t="s">
        <v>390</v>
      </c>
      <c r="G278" s="113">
        <v>200000</v>
      </c>
      <c r="H278" s="292">
        <v>1</v>
      </c>
      <c r="I278" s="113">
        <v>150000</v>
      </c>
      <c r="J278" s="113"/>
      <c r="K278" s="113"/>
      <c r="L278" s="103">
        <f t="shared" si="49"/>
        <v>150000</v>
      </c>
      <c r="M278" s="104" t="s">
        <v>256</v>
      </c>
      <c r="N278" s="104" t="s">
        <v>296</v>
      </c>
      <c r="O278" s="110" t="s">
        <v>755</v>
      </c>
      <c r="P278" s="157" t="s">
        <v>90</v>
      </c>
      <c r="Q278" s="105" t="s">
        <v>12</v>
      </c>
      <c r="R278" s="105" t="s">
        <v>39</v>
      </c>
      <c r="S278" s="106" t="s">
        <v>81</v>
      </c>
      <c r="T278" s="112" t="s">
        <v>258</v>
      </c>
    </row>
    <row r="279" spans="1:21" ht="34.200000000000003" hidden="1" customHeight="1" outlineLevel="1">
      <c r="A279" s="118">
        <v>2</v>
      </c>
      <c r="B279" s="118">
        <v>64</v>
      </c>
      <c r="C279" s="118" t="str">
        <f t="shared" si="47"/>
        <v>P</v>
      </c>
      <c r="D279" s="104" t="str">
        <f t="shared" si="48"/>
        <v>โรงพยาบาลส่งเสริมสุขภาพตำบลสะเดียง</v>
      </c>
      <c r="E279" s="112" t="s">
        <v>358</v>
      </c>
      <c r="F279" s="125" t="s">
        <v>390</v>
      </c>
      <c r="G279" s="103">
        <v>500000</v>
      </c>
      <c r="H279" s="109">
        <v>1</v>
      </c>
      <c r="I279" s="109">
        <v>500000</v>
      </c>
      <c r="J279" s="109"/>
      <c r="K279" s="109"/>
      <c r="L279" s="103">
        <f t="shared" si="49"/>
        <v>500000</v>
      </c>
      <c r="M279" s="104" t="s">
        <v>283</v>
      </c>
      <c r="N279" s="104" t="s">
        <v>250</v>
      </c>
      <c r="O279" s="110" t="s">
        <v>755</v>
      </c>
      <c r="P279" s="157" t="s">
        <v>90</v>
      </c>
      <c r="Q279" s="105" t="s">
        <v>12</v>
      </c>
      <c r="R279" s="105" t="s">
        <v>39</v>
      </c>
      <c r="S279" s="106" t="s">
        <v>80</v>
      </c>
      <c r="T279" s="112" t="s">
        <v>339</v>
      </c>
    </row>
    <row r="280" spans="1:21" ht="34.200000000000003" hidden="1" customHeight="1" outlineLevel="1">
      <c r="A280" s="118">
        <v>2</v>
      </c>
      <c r="B280" s="118">
        <v>65</v>
      </c>
      <c r="C280" s="118" t="str">
        <f t="shared" si="47"/>
        <v>P</v>
      </c>
      <c r="D280" s="104" t="str">
        <f t="shared" si="48"/>
        <v>โรงพยาบาลส่งเสริมสุขภาพตำบลบ้านโคก</v>
      </c>
      <c r="E280" s="112" t="s">
        <v>358</v>
      </c>
      <c r="F280" s="125" t="s">
        <v>390</v>
      </c>
      <c r="G280" s="103">
        <v>500000</v>
      </c>
      <c r="H280" s="109">
        <v>1</v>
      </c>
      <c r="I280" s="109">
        <v>500000</v>
      </c>
      <c r="J280" s="109"/>
      <c r="K280" s="109"/>
      <c r="L280" s="103">
        <f t="shared" si="49"/>
        <v>500000</v>
      </c>
      <c r="M280" s="104" t="s">
        <v>312</v>
      </c>
      <c r="N280" s="104" t="s">
        <v>276</v>
      </c>
      <c r="O280" s="110" t="s">
        <v>755</v>
      </c>
      <c r="P280" s="157" t="s">
        <v>90</v>
      </c>
      <c r="Q280" s="105" t="s">
        <v>12</v>
      </c>
      <c r="R280" s="105" t="s">
        <v>39</v>
      </c>
      <c r="S280" s="106" t="s">
        <v>80</v>
      </c>
      <c r="T280" s="112" t="s">
        <v>339</v>
      </c>
    </row>
    <row r="281" spans="1:21" ht="34.200000000000003" hidden="1" customHeight="1" outlineLevel="1">
      <c r="A281" s="118">
        <v>2</v>
      </c>
      <c r="B281" s="118">
        <v>66</v>
      </c>
      <c r="C281" s="118" t="str">
        <f t="shared" si="47"/>
        <v>P</v>
      </c>
      <c r="D281" s="104" t="str">
        <f t="shared" si="48"/>
        <v>โรงพยาบาลส่งเสริมสุขภาพตำบลบ้านพลำ</v>
      </c>
      <c r="E281" s="698" t="s">
        <v>152</v>
      </c>
      <c r="F281" s="699">
        <v>11057</v>
      </c>
      <c r="G281" s="113">
        <v>1138200</v>
      </c>
      <c r="H281" s="109">
        <v>1</v>
      </c>
      <c r="I281" s="113">
        <v>1138200</v>
      </c>
      <c r="J281" s="113"/>
      <c r="K281" s="119"/>
      <c r="L281" s="103">
        <f t="shared" si="49"/>
        <v>1138200</v>
      </c>
      <c r="M281" s="110" t="s">
        <v>294</v>
      </c>
      <c r="N281" s="110" t="s">
        <v>291</v>
      </c>
      <c r="O281" s="110" t="s">
        <v>755</v>
      </c>
      <c r="P281" s="110" t="s">
        <v>90</v>
      </c>
      <c r="Q281" s="105" t="s">
        <v>12</v>
      </c>
      <c r="R281" s="105" t="s">
        <v>39</v>
      </c>
      <c r="S281" s="106" t="s">
        <v>49</v>
      </c>
      <c r="T281" s="122" t="s">
        <v>359</v>
      </c>
    </row>
    <row r="282" spans="1:21" ht="34.200000000000003" hidden="1" customHeight="1" outlineLevel="1">
      <c r="A282" s="118">
        <v>2</v>
      </c>
      <c r="B282" s="118">
        <v>67</v>
      </c>
      <c r="C282" s="118" t="str">
        <f t="shared" si="47"/>
        <v>P</v>
      </c>
      <c r="D282" s="104" t="str">
        <f t="shared" si="48"/>
        <v xml:space="preserve">โรงพยาบาลส่งเสริมสุขภาพตำบลน้ำร้อน </v>
      </c>
      <c r="E282" s="698" t="s">
        <v>152</v>
      </c>
      <c r="F282" s="699">
        <v>11057</v>
      </c>
      <c r="G282" s="113">
        <v>1138200</v>
      </c>
      <c r="H282" s="109">
        <v>1</v>
      </c>
      <c r="I282" s="113">
        <v>1138200</v>
      </c>
      <c r="J282" s="113"/>
      <c r="K282" s="119"/>
      <c r="L282" s="103">
        <f t="shared" si="49"/>
        <v>1138200</v>
      </c>
      <c r="M282" s="110" t="s">
        <v>360</v>
      </c>
      <c r="N282" s="110" t="s">
        <v>280</v>
      </c>
      <c r="O282" s="110" t="s">
        <v>755</v>
      </c>
      <c r="P282" s="110" t="s">
        <v>90</v>
      </c>
      <c r="Q282" s="105" t="s">
        <v>12</v>
      </c>
      <c r="R282" s="105" t="s">
        <v>39</v>
      </c>
      <c r="S282" s="106" t="s">
        <v>49</v>
      </c>
      <c r="T282" s="122" t="s">
        <v>361</v>
      </c>
    </row>
    <row r="283" spans="1:21" ht="34.200000000000003" hidden="1" customHeight="1" outlineLevel="1">
      <c r="A283" s="118">
        <v>2</v>
      </c>
      <c r="B283" s="118">
        <v>68</v>
      </c>
      <c r="C283" s="118" t="str">
        <f t="shared" si="47"/>
        <v>P</v>
      </c>
      <c r="D283" s="104" t="str">
        <f t="shared" si="48"/>
        <v>โรงพยาบาลส่งเสริมสุขภาพตำบลนางั่ว</v>
      </c>
      <c r="E283" s="698" t="s">
        <v>152</v>
      </c>
      <c r="F283" s="699">
        <v>11057</v>
      </c>
      <c r="G283" s="113">
        <v>1138200</v>
      </c>
      <c r="H283" s="109">
        <v>1</v>
      </c>
      <c r="I283" s="113">
        <v>1138200</v>
      </c>
      <c r="J283" s="113"/>
      <c r="K283" s="119"/>
      <c r="L283" s="103">
        <f t="shared" si="49"/>
        <v>1138200</v>
      </c>
      <c r="M283" s="131" t="s">
        <v>253</v>
      </c>
      <c r="N283" s="110" t="s">
        <v>254</v>
      </c>
      <c r="O283" s="110" t="s">
        <v>755</v>
      </c>
      <c r="P283" s="110" t="s">
        <v>90</v>
      </c>
      <c r="Q283" s="105" t="s">
        <v>12</v>
      </c>
      <c r="R283" s="105" t="s">
        <v>39</v>
      </c>
      <c r="S283" s="106" t="s">
        <v>49</v>
      </c>
      <c r="T283" s="122" t="s">
        <v>362</v>
      </c>
    </row>
    <row r="284" spans="1:21" ht="34.200000000000003" hidden="1" customHeight="1" outlineLevel="1">
      <c r="A284" s="118">
        <v>2</v>
      </c>
      <c r="B284" s="118">
        <v>69</v>
      </c>
      <c r="C284" s="118" t="str">
        <f t="shared" si="47"/>
        <v>P</v>
      </c>
      <c r="D284" s="104" t="str">
        <f t="shared" si="48"/>
        <v>โรงพยาบาลส่งเสริมสุขภาพตำบลนางั่ว</v>
      </c>
      <c r="E284" s="112" t="s">
        <v>358</v>
      </c>
      <c r="F284" s="125" t="s">
        <v>390</v>
      </c>
      <c r="G284" s="103">
        <v>500000</v>
      </c>
      <c r="H284" s="109">
        <v>1</v>
      </c>
      <c r="I284" s="109">
        <v>500000</v>
      </c>
      <c r="J284" s="109"/>
      <c r="K284" s="109"/>
      <c r="L284" s="103">
        <f t="shared" si="49"/>
        <v>500000</v>
      </c>
      <c r="M284" s="104" t="s">
        <v>253</v>
      </c>
      <c r="N284" s="104" t="s">
        <v>254</v>
      </c>
      <c r="O284" s="110" t="s">
        <v>755</v>
      </c>
      <c r="P284" s="110" t="s">
        <v>90</v>
      </c>
      <c r="Q284" s="105" t="s">
        <v>12</v>
      </c>
      <c r="R284" s="105" t="s">
        <v>39</v>
      </c>
      <c r="S284" s="106" t="s">
        <v>80</v>
      </c>
      <c r="T284" s="112" t="s">
        <v>339</v>
      </c>
    </row>
    <row r="285" spans="1:21" ht="34.200000000000003" hidden="1" customHeight="1" outlineLevel="1">
      <c r="A285" s="118">
        <v>2</v>
      </c>
      <c r="B285" s="118">
        <v>70</v>
      </c>
      <c r="C285" s="118" t="str">
        <f t="shared" si="47"/>
        <v>P</v>
      </c>
      <c r="D285" s="104" t="str">
        <f t="shared" si="48"/>
        <v>โรงพยาบาลส่งเสริมสุขภาพตำบลท่าพล</v>
      </c>
      <c r="E285" s="112" t="s">
        <v>358</v>
      </c>
      <c r="F285" s="125" t="s">
        <v>390</v>
      </c>
      <c r="G285" s="103">
        <v>500000</v>
      </c>
      <c r="H285" s="109">
        <v>1</v>
      </c>
      <c r="I285" s="109">
        <v>500000</v>
      </c>
      <c r="J285" s="109"/>
      <c r="K285" s="109"/>
      <c r="L285" s="103">
        <f t="shared" si="49"/>
        <v>500000</v>
      </c>
      <c r="M285" s="104" t="s">
        <v>320</v>
      </c>
      <c r="N285" s="104" t="s">
        <v>240</v>
      </c>
      <c r="O285" s="110" t="s">
        <v>755</v>
      </c>
      <c r="P285" s="110" t="s">
        <v>90</v>
      </c>
      <c r="Q285" s="105" t="s">
        <v>12</v>
      </c>
      <c r="R285" s="105" t="s">
        <v>39</v>
      </c>
      <c r="S285" s="106" t="s">
        <v>80</v>
      </c>
      <c r="T285" s="112" t="s">
        <v>339</v>
      </c>
    </row>
    <row r="286" spans="1:21" ht="34.200000000000003" hidden="1" customHeight="1" outlineLevel="1">
      <c r="A286" s="118">
        <v>2</v>
      </c>
      <c r="B286" s="118">
        <v>71</v>
      </c>
      <c r="C286" s="118" t="str">
        <f t="shared" si="47"/>
        <v>P</v>
      </c>
      <c r="D286" s="104" t="str">
        <f t="shared" ref="D286:D291" si="50">M286</f>
        <v>โรงพยาบาลส่งเสริมสุขภาพตำบลนาป่า</v>
      </c>
      <c r="E286" s="698" t="s">
        <v>152</v>
      </c>
      <c r="F286" s="699">
        <v>11057</v>
      </c>
      <c r="G286" s="113">
        <v>1138200</v>
      </c>
      <c r="H286" s="109">
        <v>1</v>
      </c>
      <c r="I286" s="113">
        <v>1138200</v>
      </c>
      <c r="J286" s="119"/>
      <c r="K286" s="113"/>
      <c r="L286" s="103">
        <f t="shared" si="49"/>
        <v>1138200</v>
      </c>
      <c r="M286" s="131" t="s">
        <v>363</v>
      </c>
      <c r="N286" s="110" t="s">
        <v>364</v>
      </c>
      <c r="O286" s="110" t="s">
        <v>755</v>
      </c>
      <c r="P286" s="110" t="s">
        <v>90</v>
      </c>
      <c r="Q286" s="105" t="s">
        <v>12</v>
      </c>
      <c r="R286" s="111" t="s">
        <v>241</v>
      </c>
      <c r="S286" s="106" t="s">
        <v>49</v>
      </c>
      <c r="T286" s="122" t="s">
        <v>365</v>
      </c>
    </row>
    <row r="287" spans="1:21" ht="34.200000000000003" hidden="1" customHeight="1" outlineLevel="1">
      <c r="A287" s="118">
        <v>2</v>
      </c>
      <c r="B287" s="118">
        <v>72</v>
      </c>
      <c r="C287" s="118" t="str">
        <f t="shared" si="47"/>
        <v>P</v>
      </c>
      <c r="D287" s="104" t="str">
        <f t="shared" si="50"/>
        <v>โรงพยาบาลส่งเสริมสุขภาพตำบลวังชมภู</v>
      </c>
      <c r="E287" s="698" t="s">
        <v>152</v>
      </c>
      <c r="F287" s="699">
        <v>11057</v>
      </c>
      <c r="G287" s="113">
        <v>1138200</v>
      </c>
      <c r="H287" s="109">
        <v>1</v>
      </c>
      <c r="I287" s="113">
        <v>1138200</v>
      </c>
      <c r="J287" s="119"/>
      <c r="K287" s="113"/>
      <c r="L287" s="103">
        <f t="shared" si="49"/>
        <v>1138200</v>
      </c>
      <c r="M287" s="131" t="s">
        <v>366</v>
      </c>
      <c r="N287" s="110" t="s">
        <v>367</v>
      </c>
      <c r="O287" s="110" t="s">
        <v>755</v>
      </c>
      <c r="P287" s="110" t="s">
        <v>90</v>
      </c>
      <c r="Q287" s="105" t="s">
        <v>12</v>
      </c>
      <c r="R287" s="111" t="s">
        <v>241</v>
      </c>
      <c r="S287" s="106" t="s">
        <v>49</v>
      </c>
      <c r="T287" s="122" t="s">
        <v>368</v>
      </c>
    </row>
    <row r="288" spans="1:21" ht="34.200000000000003" hidden="1" customHeight="1" outlineLevel="1">
      <c r="A288" s="118">
        <v>2</v>
      </c>
      <c r="B288" s="118">
        <v>73</v>
      </c>
      <c r="C288" s="118" t="str">
        <f t="shared" ref="C288:C291" si="51">Q288</f>
        <v>P</v>
      </c>
      <c r="D288" s="104" t="str">
        <f t="shared" si="50"/>
        <v>โรงพยาบาลส่งเสริมสุขภาพตำบลกงกะยาง</v>
      </c>
      <c r="E288" s="698" t="s">
        <v>152</v>
      </c>
      <c r="F288" s="699">
        <v>11057</v>
      </c>
      <c r="G288" s="113">
        <v>1138200</v>
      </c>
      <c r="H288" s="109">
        <v>1</v>
      </c>
      <c r="I288" s="113">
        <v>1138200</v>
      </c>
      <c r="J288" s="119"/>
      <c r="K288" s="113"/>
      <c r="L288" s="103">
        <f t="shared" si="49"/>
        <v>1138200</v>
      </c>
      <c r="M288" s="131" t="s">
        <v>341</v>
      </c>
      <c r="N288" s="110" t="s">
        <v>276</v>
      </c>
      <c r="O288" s="110" t="s">
        <v>755</v>
      </c>
      <c r="P288" s="110" t="s">
        <v>90</v>
      </c>
      <c r="Q288" s="105" t="s">
        <v>12</v>
      </c>
      <c r="R288" s="111" t="s">
        <v>241</v>
      </c>
      <c r="S288" s="106" t="s">
        <v>49</v>
      </c>
      <c r="T288" s="122" t="s">
        <v>369</v>
      </c>
    </row>
    <row r="289" spans="1:20" ht="34.200000000000003" hidden="1" customHeight="1" outlineLevel="1">
      <c r="A289" s="118">
        <v>2</v>
      </c>
      <c r="B289" s="118">
        <v>74</v>
      </c>
      <c r="C289" s="118" t="str">
        <f t="shared" si="51"/>
        <v>P</v>
      </c>
      <c r="D289" s="104" t="str">
        <f t="shared" si="50"/>
        <v>โรงพยาบาลส่งเสริมสุขภาพตำบลบ้านพี้</v>
      </c>
      <c r="E289" s="112" t="s">
        <v>358</v>
      </c>
      <c r="F289" s="125" t="s">
        <v>390</v>
      </c>
      <c r="G289" s="123">
        <v>500000</v>
      </c>
      <c r="H289" s="109">
        <v>1</v>
      </c>
      <c r="I289" s="109">
        <v>500000</v>
      </c>
      <c r="J289" s="109"/>
      <c r="K289" s="109"/>
      <c r="L289" s="103">
        <f t="shared" si="49"/>
        <v>500000</v>
      </c>
      <c r="M289" s="104" t="s">
        <v>259</v>
      </c>
      <c r="N289" s="104" t="s">
        <v>260</v>
      </c>
      <c r="O289" s="110" t="s">
        <v>755</v>
      </c>
      <c r="P289" s="110" t="s">
        <v>90</v>
      </c>
      <c r="Q289" s="105" t="s">
        <v>12</v>
      </c>
      <c r="R289" s="105" t="s">
        <v>39</v>
      </c>
      <c r="S289" s="106" t="s">
        <v>80</v>
      </c>
      <c r="T289" s="112" t="s">
        <v>339</v>
      </c>
    </row>
    <row r="290" spans="1:20" ht="34.200000000000003" hidden="1" customHeight="1" outlineLevel="1">
      <c r="A290" s="118">
        <v>2</v>
      </c>
      <c r="B290" s="118">
        <v>75</v>
      </c>
      <c r="C290" s="118" t="str">
        <f t="shared" si="51"/>
        <v>P</v>
      </c>
      <c r="D290" s="104" t="str">
        <f t="shared" si="50"/>
        <v>โรงพยาบาลส่งเสริมสุขภาพตำบลหนองผักบุ้ง</v>
      </c>
      <c r="E290" s="112" t="s">
        <v>358</v>
      </c>
      <c r="F290" s="125" t="s">
        <v>390</v>
      </c>
      <c r="G290" s="103">
        <v>500000</v>
      </c>
      <c r="H290" s="109">
        <v>1</v>
      </c>
      <c r="I290" s="109">
        <v>500000</v>
      </c>
      <c r="J290" s="109"/>
      <c r="K290" s="109"/>
      <c r="L290" s="103">
        <f t="shared" si="49"/>
        <v>500000</v>
      </c>
      <c r="M290" s="104" t="s">
        <v>336</v>
      </c>
      <c r="N290" s="104" t="s">
        <v>244</v>
      </c>
      <c r="O290" s="110" t="s">
        <v>755</v>
      </c>
      <c r="P290" s="110" t="s">
        <v>90</v>
      </c>
      <c r="Q290" s="105" t="s">
        <v>12</v>
      </c>
      <c r="R290" s="105" t="s">
        <v>39</v>
      </c>
      <c r="S290" s="106" t="s">
        <v>80</v>
      </c>
      <c r="T290" s="112" t="s">
        <v>339</v>
      </c>
    </row>
    <row r="291" spans="1:20" ht="34.200000000000003" hidden="1" customHeight="1" outlineLevel="1">
      <c r="A291" s="118">
        <v>2</v>
      </c>
      <c r="B291" s="118">
        <v>76</v>
      </c>
      <c r="C291" s="118" t="str">
        <f t="shared" si="51"/>
        <v>P</v>
      </c>
      <c r="D291" s="104" t="str">
        <f t="shared" si="50"/>
        <v>โรงพยาบาลส่งเสริมสุขภาพตำบลวังชมภู</v>
      </c>
      <c r="E291" s="112" t="s">
        <v>358</v>
      </c>
      <c r="F291" s="125" t="s">
        <v>390</v>
      </c>
      <c r="G291" s="103">
        <v>500000</v>
      </c>
      <c r="H291" s="109">
        <v>1</v>
      </c>
      <c r="I291" s="109">
        <v>500000</v>
      </c>
      <c r="J291" s="109"/>
      <c r="K291" s="109"/>
      <c r="L291" s="103">
        <f t="shared" si="49"/>
        <v>500000</v>
      </c>
      <c r="M291" s="104" t="s">
        <v>366</v>
      </c>
      <c r="N291" s="104" t="s">
        <v>367</v>
      </c>
      <c r="O291" s="110" t="s">
        <v>755</v>
      </c>
      <c r="P291" s="110" t="s">
        <v>90</v>
      </c>
      <c r="Q291" s="105" t="s">
        <v>12</v>
      </c>
      <c r="R291" s="105" t="s">
        <v>39</v>
      </c>
      <c r="S291" s="106" t="s">
        <v>80</v>
      </c>
      <c r="T291" s="112" t="s">
        <v>339</v>
      </c>
    </row>
    <row r="292" spans="1:20" ht="34.200000000000003" hidden="1" customHeight="1" outlineLevel="1">
      <c r="A292" s="659">
        <v>2</v>
      </c>
      <c r="B292" s="99" t="s">
        <v>944</v>
      </c>
      <c r="C292" s="128" t="str">
        <f>Q292</f>
        <v>P</v>
      </c>
      <c r="D292" s="104" t="str">
        <f>M292</f>
        <v>สอ.เฉลิมพระเกียรติฯ (น้ำลัด)</v>
      </c>
      <c r="E292" s="127" t="s">
        <v>152</v>
      </c>
      <c r="F292" s="697">
        <v>11057</v>
      </c>
      <c r="G292" s="108">
        <v>1099700</v>
      </c>
      <c r="H292" s="126">
        <v>1</v>
      </c>
      <c r="I292" s="103">
        <f>G292</f>
        <v>1099700</v>
      </c>
      <c r="J292" s="126"/>
      <c r="K292" s="126"/>
      <c r="L292" s="103">
        <f>SUM(I292:K292)</f>
        <v>1099700</v>
      </c>
      <c r="M292" s="272" t="s">
        <v>725</v>
      </c>
      <c r="N292" s="127" t="s">
        <v>726</v>
      </c>
      <c r="O292" s="127" t="s">
        <v>146</v>
      </c>
      <c r="P292" s="127" t="s">
        <v>90</v>
      </c>
      <c r="Q292" s="105" t="s">
        <v>12</v>
      </c>
      <c r="R292" s="105" t="s">
        <v>39</v>
      </c>
      <c r="S292" s="106" t="s">
        <v>49</v>
      </c>
      <c r="T292" s="668" t="s">
        <v>727</v>
      </c>
    </row>
    <row r="293" spans="1:20" ht="19.95" hidden="1" customHeight="1" outlineLevel="2">
      <c r="A293" s="167">
        <v>2</v>
      </c>
      <c r="B293" s="99"/>
      <c r="C293" s="99"/>
      <c r="D293" s="164"/>
      <c r="E293" s="102"/>
      <c r="F293" s="125"/>
      <c r="G293" s="103"/>
      <c r="H293" s="109"/>
      <c r="I293" s="109"/>
      <c r="J293" s="109"/>
      <c r="K293" s="109"/>
      <c r="L293" s="120"/>
      <c r="M293" s="104"/>
      <c r="N293" s="104"/>
      <c r="O293" s="104"/>
      <c r="P293" s="104"/>
      <c r="Q293" s="105"/>
      <c r="R293" s="105"/>
      <c r="S293" s="106"/>
      <c r="T293" s="112"/>
    </row>
    <row r="294" spans="1:20" ht="19.95" hidden="1" customHeight="1" outlineLevel="2">
      <c r="A294" s="167">
        <v>2</v>
      </c>
      <c r="B294" s="99"/>
      <c r="C294" s="99"/>
      <c r="D294" s="164"/>
      <c r="E294" s="102"/>
      <c r="F294" s="125"/>
      <c r="G294" s="103"/>
      <c r="H294" s="109"/>
      <c r="I294" s="109"/>
      <c r="J294" s="109"/>
      <c r="K294" s="109"/>
      <c r="L294" s="120"/>
      <c r="M294" s="104"/>
      <c r="N294" s="104"/>
      <c r="O294" s="104"/>
      <c r="P294" s="104"/>
      <c r="Q294" s="105"/>
      <c r="R294" s="105"/>
      <c r="S294" s="106"/>
      <c r="T294" s="112"/>
    </row>
    <row r="295" spans="1:20" ht="19.95" hidden="1" customHeight="1" outlineLevel="2">
      <c r="A295" s="167">
        <v>2</v>
      </c>
      <c r="B295" s="99"/>
      <c r="C295" s="99"/>
      <c r="D295" s="164"/>
      <c r="E295" s="102"/>
      <c r="F295" s="125"/>
      <c r="G295" s="103"/>
      <c r="H295" s="109"/>
      <c r="I295" s="109"/>
      <c r="J295" s="109"/>
      <c r="K295" s="109"/>
      <c r="L295" s="120"/>
      <c r="M295" s="104"/>
      <c r="N295" s="104"/>
      <c r="O295" s="104"/>
      <c r="P295" s="104"/>
      <c r="Q295" s="105"/>
      <c r="R295" s="105"/>
      <c r="S295" s="106"/>
      <c r="T295" s="112"/>
    </row>
    <row r="296" spans="1:20" ht="19.95" hidden="1" customHeight="1" outlineLevel="2">
      <c r="A296" s="167">
        <v>2</v>
      </c>
      <c r="B296" s="99"/>
      <c r="C296" s="99"/>
      <c r="D296" s="164"/>
      <c r="E296" s="102"/>
      <c r="F296" s="125"/>
      <c r="G296" s="103"/>
      <c r="H296" s="109"/>
      <c r="I296" s="109"/>
      <c r="J296" s="109"/>
      <c r="K296" s="109"/>
      <c r="L296" s="120"/>
      <c r="M296" s="104"/>
      <c r="N296" s="104"/>
      <c r="O296" s="104"/>
      <c r="P296" s="104"/>
      <c r="Q296" s="105"/>
      <c r="R296" s="105"/>
      <c r="S296" s="106"/>
      <c r="T296" s="112"/>
    </row>
    <row r="297" spans="1:20" ht="19.95" hidden="1" customHeight="1" outlineLevel="2">
      <c r="A297" s="167">
        <v>2</v>
      </c>
      <c r="B297" s="99"/>
      <c r="C297" s="99"/>
      <c r="D297" s="164"/>
      <c r="E297" s="102"/>
      <c r="F297" s="125"/>
      <c r="G297" s="103"/>
      <c r="H297" s="109"/>
      <c r="I297" s="109"/>
      <c r="J297" s="109"/>
      <c r="K297" s="109"/>
      <c r="L297" s="120"/>
      <c r="M297" s="104"/>
      <c r="N297" s="104"/>
      <c r="O297" s="104"/>
      <c r="P297" s="104"/>
      <c r="Q297" s="105"/>
      <c r="R297" s="105"/>
      <c r="S297" s="106"/>
      <c r="T297" s="112"/>
    </row>
    <row r="298" spans="1:20" ht="19.95" hidden="1" customHeight="1" outlineLevel="2">
      <c r="A298" s="167">
        <v>2</v>
      </c>
      <c r="B298" s="99"/>
      <c r="C298" s="99"/>
      <c r="D298" s="164"/>
      <c r="E298" s="102"/>
      <c r="F298" s="125"/>
      <c r="G298" s="103"/>
      <c r="H298" s="109"/>
      <c r="I298" s="109"/>
      <c r="J298" s="109"/>
      <c r="K298" s="109"/>
      <c r="L298" s="120"/>
      <c r="M298" s="104"/>
      <c r="N298" s="104"/>
      <c r="O298" s="104"/>
      <c r="P298" s="104"/>
      <c r="Q298" s="105"/>
      <c r="R298" s="105"/>
      <c r="S298" s="106"/>
      <c r="T298" s="112"/>
    </row>
    <row r="299" spans="1:20" ht="19.95" hidden="1" customHeight="1" outlineLevel="2">
      <c r="A299" s="167">
        <v>2</v>
      </c>
      <c r="B299" s="99"/>
      <c r="C299" s="99"/>
      <c r="D299" s="164"/>
      <c r="E299" s="102"/>
      <c r="F299" s="125"/>
      <c r="G299" s="103"/>
      <c r="H299" s="109"/>
      <c r="I299" s="109"/>
      <c r="J299" s="109"/>
      <c r="K299" s="109"/>
      <c r="L299" s="120"/>
      <c r="M299" s="104"/>
      <c r="N299" s="104"/>
      <c r="O299" s="104"/>
      <c r="P299" s="104"/>
      <c r="Q299" s="105"/>
      <c r="R299" s="105"/>
      <c r="S299" s="106"/>
      <c r="T299" s="112"/>
    </row>
    <row r="300" spans="1:20" ht="19.95" hidden="1" customHeight="1" outlineLevel="2">
      <c r="A300" s="167">
        <v>2</v>
      </c>
      <c r="B300" s="99"/>
      <c r="C300" s="99"/>
      <c r="D300" s="164"/>
      <c r="E300" s="102"/>
      <c r="F300" s="125"/>
      <c r="G300" s="103"/>
      <c r="H300" s="109"/>
      <c r="I300" s="109"/>
      <c r="J300" s="109"/>
      <c r="K300" s="109"/>
      <c r="L300" s="120"/>
      <c r="M300" s="104"/>
      <c r="N300" s="104"/>
      <c r="O300" s="104"/>
      <c r="P300" s="104"/>
      <c r="Q300" s="105"/>
      <c r="R300" s="105"/>
      <c r="S300" s="106"/>
      <c r="T300" s="112"/>
    </row>
    <row r="301" spans="1:20" ht="19.95" hidden="1" customHeight="1" outlineLevel="2">
      <c r="A301" s="167">
        <v>2</v>
      </c>
      <c r="B301" s="99"/>
      <c r="C301" s="99"/>
      <c r="D301" s="164"/>
      <c r="E301" s="102"/>
      <c r="F301" s="125"/>
      <c r="G301" s="103"/>
      <c r="H301" s="109"/>
      <c r="I301" s="109"/>
      <c r="J301" s="109"/>
      <c r="K301" s="109"/>
      <c r="L301" s="120"/>
      <c r="M301" s="104"/>
      <c r="N301" s="104"/>
      <c r="O301" s="104"/>
      <c r="P301" s="104"/>
      <c r="Q301" s="105"/>
      <c r="R301" s="105"/>
      <c r="S301" s="106"/>
      <c r="T301" s="112"/>
    </row>
    <row r="302" spans="1:20" ht="19.95" hidden="1" customHeight="1" outlineLevel="2">
      <c r="A302" s="167">
        <v>2</v>
      </c>
      <c r="B302" s="99"/>
      <c r="C302" s="99"/>
      <c r="D302" s="164"/>
      <c r="E302" s="102"/>
      <c r="F302" s="125"/>
      <c r="G302" s="103"/>
      <c r="H302" s="109"/>
      <c r="I302" s="109"/>
      <c r="J302" s="109"/>
      <c r="K302" s="109"/>
      <c r="L302" s="120"/>
      <c r="M302" s="104"/>
      <c r="N302" s="104"/>
      <c r="O302" s="104"/>
      <c r="P302" s="104"/>
      <c r="Q302" s="105"/>
      <c r="R302" s="105"/>
      <c r="S302" s="106"/>
      <c r="T302" s="112"/>
    </row>
    <row r="303" spans="1:20" ht="19.95" hidden="1" customHeight="1" outlineLevel="2">
      <c r="A303" s="167">
        <v>2</v>
      </c>
      <c r="B303" s="99"/>
      <c r="C303" s="99"/>
      <c r="D303" s="164"/>
      <c r="E303" s="102"/>
      <c r="F303" s="125"/>
      <c r="G303" s="103"/>
      <c r="H303" s="109"/>
      <c r="I303" s="109"/>
      <c r="J303" s="109"/>
      <c r="K303" s="109"/>
      <c r="L303" s="120"/>
      <c r="M303" s="104"/>
      <c r="N303" s="104"/>
      <c r="O303" s="104"/>
      <c r="P303" s="104"/>
      <c r="Q303" s="105"/>
      <c r="R303" s="105"/>
      <c r="S303" s="106"/>
      <c r="T303" s="112"/>
    </row>
    <row r="304" spans="1:20" ht="19.95" hidden="1" customHeight="1" outlineLevel="2">
      <c r="A304" s="167">
        <v>2</v>
      </c>
      <c r="B304" s="99"/>
      <c r="C304" s="99"/>
      <c r="D304" s="164"/>
      <c r="E304" s="102"/>
      <c r="F304" s="125"/>
      <c r="G304" s="103"/>
      <c r="H304" s="109"/>
      <c r="I304" s="109"/>
      <c r="J304" s="109"/>
      <c r="K304" s="109"/>
      <c r="L304" s="120"/>
      <c r="M304" s="104"/>
      <c r="N304" s="104"/>
      <c r="O304" s="104"/>
      <c r="P304" s="104"/>
      <c r="Q304" s="105"/>
      <c r="R304" s="105"/>
      <c r="S304" s="106"/>
      <c r="T304" s="112"/>
    </row>
    <row r="305" spans="1:20" ht="19.95" hidden="1" customHeight="1" outlineLevel="2">
      <c r="A305" s="167">
        <v>2</v>
      </c>
      <c r="B305" s="99"/>
      <c r="C305" s="99"/>
      <c r="D305" s="164"/>
      <c r="E305" s="102"/>
      <c r="F305" s="125"/>
      <c r="G305" s="103"/>
      <c r="H305" s="109"/>
      <c r="I305" s="109"/>
      <c r="J305" s="109"/>
      <c r="K305" s="109"/>
      <c r="L305" s="120"/>
      <c r="M305" s="104"/>
      <c r="N305" s="104"/>
      <c r="O305" s="104"/>
      <c r="P305" s="104"/>
      <c r="Q305" s="105"/>
      <c r="R305" s="105"/>
      <c r="S305" s="106"/>
      <c r="T305" s="112"/>
    </row>
    <row r="306" spans="1:20" ht="19.95" hidden="1" customHeight="1" outlineLevel="2">
      <c r="A306" s="167">
        <v>2</v>
      </c>
      <c r="B306" s="99"/>
      <c r="C306" s="99"/>
      <c r="D306" s="164"/>
      <c r="E306" s="102"/>
      <c r="F306" s="125"/>
      <c r="G306" s="103"/>
      <c r="H306" s="109"/>
      <c r="I306" s="109"/>
      <c r="J306" s="109"/>
      <c r="K306" s="109"/>
      <c r="L306" s="120"/>
      <c r="M306" s="104"/>
      <c r="N306" s="104"/>
      <c r="O306" s="104"/>
      <c r="P306" s="104"/>
      <c r="Q306" s="105"/>
      <c r="R306" s="105"/>
      <c r="S306" s="106"/>
      <c r="T306" s="112"/>
    </row>
    <row r="307" spans="1:20" ht="19.95" hidden="1" customHeight="1" outlineLevel="2">
      <c r="A307" s="167">
        <v>2</v>
      </c>
      <c r="B307" s="99"/>
      <c r="C307" s="99"/>
      <c r="D307" s="164"/>
      <c r="E307" s="102"/>
      <c r="F307" s="125"/>
      <c r="G307" s="103"/>
      <c r="H307" s="109"/>
      <c r="I307" s="109"/>
      <c r="J307" s="109"/>
      <c r="K307" s="109"/>
      <c r="L307" s="120"/>
      <c r="M307" s="104"/>
      <c r="N307" s="104"/>
      <c r="O307" s="104"/>
      <c r="P307" s="104"/>
      <c r="Q307" s="105"/>
      <c r="R307" s="105"/>
      <c r="S307" s="106"/>
      <c r="T307" s="112"/>
    </row>
    <row r="308" spans="1:20" ht="19.95" hidden="1" customHeight="1" outlineLevel="2">
      <c r="A308" s="167">
        <v>2</v>
      </c>
      <c r="B308" s="99"/>
      <c r="C308" s="99"/>
      <c r="D308" s="164"/>
      <c r="E308" s="102"/>
      <c r="F308" s="125"/>
      <c r="G308" s="103"/>
      <c r="H308" s="109"/>
      <c r="I308" s="109"/>
      <c r="J308" s="109"/>
      <c r="K308" s="109"/>
      <c r="L308" s="120"/>
      <c r="M308" s="104"/>
      <c r="N308" s="104"/>
      <c r="O308" s="104"/>
      <c r="P308" s="104"/>
      <c r="Q308" s="105"/>
      <c r="R308" s="105"/>
      <c r="S308" s="106"/>
      <c r="T308" s="112"/>
    </row>
    <row r="309" spans="1:20" ht="19.95" hidden="1" customHeight="1" outlineLevel="2">
      <c r="A309" s="167">
        <v>2</v>
      </c>
      <c r="B309" s="99"/>
      <c r="C309" s="99"/>
      <c r="D309" s="164"/>
      <c r="E309" s="102"/>
      <c r="F309" s="125"/>
      <c r="G309" s="103"/>
      <c r="H309" s="109"/>
      <c r="I309" s="109"/>
      <c r="J309" s="109"/>
      <c r="K309" s="109"/>
      <c r="L309" s="120"/>
      <c r="M309" s="104"/>
      <c r="N309" s="104"/>
      <c r="O309" s="104"/>
      <c r="P309" s="104"/>
      <c r="Q309" s="105"/>
      <c r="R309" s="105"/>
      <c r="S309" s="106"/>
      <c r="T309" s="112"/>
    </row>
    <row r="310" spans="1:20" ht="19.95" hidden="1" customHeight="1" outlineLevel="2">
      <c r="A310" s="167">
        <v>2</v>
      </c>
      <c r="B310" s="99"/>
      <c r="C310" s="99"/>
      <c r="D310" s="164"/>
      <c r="E310" s="102"/>
      <c r="F310" s="125"/>
      <c r="G310" s="103"/>
      <c r="H310" s="109"/>
      <c r="I310" s="109"/>
      <c r="J310" s="109"/>
      <c r="K310" s="109"/>
      <c r="L310" s="120"/>
      <c r="M310" s="104"/>
      <c r="N310" s="104"/>
      <c r="O310" s="104"/>
      <c r="P310" s="104"/>
      <c r="Q310" s="105"/>
      <c r="R310" s="105"/>
      <c r="S310" s="106"/>
      <c r="T310" s="112"/>
    </row>
    <row r="311" spans="1:20" ht="19.95" hidden="1" customHeight="1" outlineLevel="2">
      <c r="A311" s="167">
        <v>2</v>
      </c>
      <c r="B311" s="99"/>
      <c r="C311" s="99"/>
      <c r="D311" s="164"/>
      <c r="E311" s="102"/>
      <c r="F311" s="125"/>
      <c r="G311" s="103"/>
      <c r="H311" s="109"/>
      <c r="I311" s="109"/>
      <c r="J311" s="109"/>
      <c r="K311" s="109"/>
      <c r="L311" s="120"/>
      <c r="M311" s="104"/>
      <c r="N311" s="104"/>
      <c r="O311" s="104"/>
      <c r="P311" s="104"/>
      <c r="Q311" s="105"/>
      <c r="R311" s="105"/>
      <c r="S311" s="106"/>
      <c r="T311" s="112"/>
    </row>
    <row r="312" spans="1:20" ht="19.95" hidden="1" customHeight="1" outlineLevel="2">
      <c r="A312" s="167">
        <v>2</v>
      </c>
      <c r="B312" s="99"/>
      <c r="C312" s="99"/>
      <c r="D312" s="164"/>
      <c r="E312" s="102"/>
      <c r="F312" s="125"/>
      <c r="G312" s="103"/>
      <c r="H312" s="109"/>
      <c r="I312" s="109"/>
      <c r="J312" s="109"/>
      <c r="K312" s="109"/>
      <c r="L312" s="120"/>
      <c r="M312" s="104"/>
      <c r="N312" s="104"/>
      <c r="O312" s="104"/>
      <c r="P312" s="104"/>
      <c r="Q312" s="105"/>
      <c r="R312" s="105"/>
      <c r="S312" s="106"/>
      <c r="T312" s="112"/>
    </row>
    <row r="313" spans="1:20" ht="19.95" hidden="1" customHeight="1" outlineLevel="2">
      <c r="A313" s="167">
        <v>2</v>
      </c>
      <c r="B313" s="99"/>
      <c r="C313" s="99"/>
      <c r="D313" s="164"/>
      <c r="E313" s="102"/>
      <c r="F313" s="125"/>
      <c r="G313" s="103"/>
      <c r="H313" s="109"/>
      <c r="I313" s="109"/>
      <c r="J313" s="109"/>
      <c r="K313" s="109"/>
      <c r="L313" s="120"/>
      <c r="M313" s="104"/>
      <c r="N313" s="104"/>
      <c r="O313" s="104"/>
      <c r="P313" s="104"/>
      <c r="Q313" s="105"/>
      <c r="R313" s="105"/>
      <c r="S313" s="106"/>
      <c r="T313" s="112"/>
    </row>
    <row r="314" spans="1:20" ht="19.95" hidden="1" customHeight="1" outlineLevel="2">
      <c r="A314" s="167">
        <v>2</v>
      </c>
      <c r="B314" s="99"/>
      <c r="C314" s="99"/>
      <c r="D314" s="164"/>
      <c r="E314" s="102"/>
      <c r="F314" s="125"/>
      <c r="G314" s="103"/>
      <c r="H314" s="109"/>
      <c r="I314" s="109"/>
      <c r="J314" s="109"/>
      <c r="K314" s="109"/>
      <c r="L314" s="120"/>
      <c r="M314" s="104"/>
      <c r="N314" s="104"/>
      <c r="O314" s="104"/>
      <c r="P314" s="104"/>
      <c r="Q314" s="105"/>
      <c r="R314" s="105"/>
      <c r="S314" s="106"/>
      <c r="T314" s="112"/>
    </row>
    <row r="315" spans="1:20" ht="19.95" hidden="1" customHeight="1" outlineLevel="2">
      <c r="A315" s="167">
        <v>2</v>
      </c>
      <c r="B315" s="99"/>
      <c r="C315" s="99"/>
      <c r="D315" s="164"/>
      <c r="E315" s="102"/>
      <c r="F315" s="125"/>
      <c r="G315" s="103"/>
      <c r="H315" s="109"/>
      <c r="I315" s="109"/>
      <c r="J315" s="109"/>
      <c r="K315" s="109"/>
      <c r="L315" s="120"/>
      <c r="M315" s="104"/>
      <c r="N315" s="104"/>
      <c r="O315" s="104"/>
      <c r="P315" s="104"/>
      <c r="Q315" s="105"/>
      <c r="R315" s="105"/>
      <c r="S315" s="106"/>
      <c r="T315" s="112"/>
    </row>
    <row r="316" spans="1:20" ht="19.95" hidden="1" customHeight="1" outlineLevel="2">
      <c r="A316" s="167">
        <v>2</v>
      </c>
      <c r="B316" s="99"/>
      <c r="C316" s="99"/>
      <c r="D316" s="164"/>
      <c r="E316" s="102"/>
      <c r="F316" s="125"/>
      <c r="G316" s="103"/>
      <c r="H316" s="109"/>
      <c r="I316" s="109"/>
      <c r="J316" s="109"/>
      <c r="K316" s="109"/>
      <c r="L316" s="120"/>
      <c r="M316" s="104"/>
      <c r="N316" s="104"/>
      <c r="O316" s="104"/>
      <c r="P316" s="104"/>
      <c r="Q316" s="105"/>
      <c r="R316" s="105"/>
      <c r="S316" s="106"/>
      <c r="T316" s="112"/>
    </row>
    <row r="317" spans="1:20" ht="19.95" hidden="1" customHeight="1" outlineLevel="2">
      <c r="A317" s="167">
        <v>2</v>
      </c>
      <c r="B317" s="99"/>
      <c r="C317" s="99"/>
      <c r="D317" s="164"/>
      <c r="E317" s="102"/>
      <c r="F317" s="125"/>
      <c r="G317" s="103"/>
      <c r="H317" s="109"/>
      <c r="I317" s="109"/>
      <c r="J317" s="109"/>
      <c r="K317" s="109"/>
      <c r="L317" s="120"/>
      <c r="M317" s="104"/>
      <c r="N317" s="104"/>
      <c r="O317" s="104"/>
      <c r="P317" s="104"/>
      <c r="Q317" s="105"/>
      <c r="R317" s="105"/>
      <c r="S317" s="106"/>
      <c r="T317" s="112"/>
    </row>
    <row r="318" spans="1:20" ht="19.95" hidden="1" customHeight="1" outlineLevel="2">
      <c r="A318" s="167">
        <v>2</v>
      </c>
      <c r="B318" s="99"/>
      <c r="C318" s="99"/>
      <c r="D318" s="164"/>
      <c r="E318" s="102"/>
      <c r="F318" s="125"/>
      <c r="G318" s="103"/>
      <c r="H318" s="109"/>
      <c r="I318" s="109"/>
      <c r="J318" s="109"/>
      <c r="K318" s="109"/>
      <c r="L318" s="120"/>
      <c r="M318" s="104"/>
      <c r="N318" s="104"/>
      <c r="O318" s="104"/>
      <c r="P318" s="104"/>
      <c r="Q318" s="105"/>
      <c r="R318" s="105"/>
      <c r="S318" s="106"/>
      <c r="T318" s="112"/>
    </row>
    <row r="319" spans="1:20" ht="19.95" hidden="1" customHeight="1" outlineLevel="2">
      <c r="A319" s="167">
        <v>2</v>
      </c>
      <c r="B319" s="99"/>
      <c r="C319" s="99"/>
      <c r="D319" s="164"/>
      <c r="E319" s="102"/>
      <c r="F319" s="125"/>
      <c r="G319" s="103"/>
      <c r="H319" s="109"/>
      <c r="I319" s="109"/>
      <c r="J319" s="109"/>
      <c r="K319" s="109"/>
      <c r="L319" s="120"/>
      <c r="M319" s="104"/>
      <c r="N319" s="104"/>
      <c r="O319" s="104"/>
      <c r="P319" s="104"/>
      <c r="Q319" s="105"/>
      <c r="R319" s="105"/>
      <c r="S319" s="106"/>
      <c r="T319" s="112"/>
    </row>
    <row r="320" spans="1:20" ht="19.95" hidden="1" customHeight="1" outlineLevel="2">
      <c r="A320" s="167">
        <v>2</v>
      </c>
      <c r="B320" s="99"/>
      <c r="C320" s="99"/>
      <c r="D320" s="164"/>
      <c r="E320" s="102"/>
      <c r="F320" s="125"/>
      <c r="G320" s="103"/>
      <c r="H320" s="109"/>
      <c r="I320" s="109"/>
      <c r="J320" s="109"/>
      <c r="K320" s="109"/>
      <c r="L320" s="120"/>
      <c r="M320" s="104"/>
      <c r="N320" s="104"/>
      <c r="O320" s="104"/>
      <c r="P320" s="104"/>
      <c r="Q320" s="105"/>
      <c r="R320" s="105"/>
      <c r="S320" s="106"/>
      <c r="T320" s="112"/>
    </row>
    <row r="321" spans="1:20" ht="19.95" hidden="1" customHeight="1" outlineLevel="2">
      <c r="A321" s="167">
        <v>2</v>
      </c>
      <c r="B321" s="99"/>
      <c r="C321" s="99"/>
      <c r="D321" s="164"/>
      <c r="E321" s="102"/>
      <c r="F321" s="125"/>
      <c r="G321" s="103"/>
      <c r="H321" s="109"/>
      <c r="I321" s="109"/>
      <c r="J321" s="109"/>
      <c r="K321" s="109"/>
      <c r="L321" s="120"/>
      <c r="M321" s="104"/>
      <c r="N321" s="104"/>
      <c r="O321" s="104"/>
      <c r="P321" s="104"/>
      <c r="Q321" s="105"/>
      <c r="R321" s="105"/>
      <c r="S321" s="106"/>
      <c r="T321" s="112"/>
    </row>
    <row r="322" spans="1:20" ht="19.95" hidden="1" customHeight="1" outlineLevel="2">
      <c r="A322" s="167">
        <v>2</v>
      </c>
      <c r="B322" s="99"/>
      <c r="C322" s="99"/>
      <c r="D322" s="164"/>
      <c r="E322" s="102"/>
      <c r="F322" s="125"/>
      <c r="G322" s="103"/>
      <c r="H322" s="109"/>
      <c r="I322" s="109"/>
      <c r="J322" s="109"/>
      <c r="K322" s="109"/>
      <c r="L322" s="120"/>
      <c r="M322" s="104"/>
      <c r="N322" s="104"/>
      <c r="O322" s="104"/>
      <c r="P322" s="104"/>
      <c r="Q322" s="105"/>
      <c r="R322" s="105"/>
      <c r="S322" s="106"/>
      <c r="T322" s="112"/>
    </row>
    <row r="323" spans="1:20" ht="19.95" hidden="1" customHeight="1" outlineLevel="2">
      <c r="A323" s="167">
        <v>2</v>
      </c>
      <c r="B323" s="99"/>
      <c r="C323" s="99"/>
      <c r="D323" s="164"/>
      <c r="E323" s="102"/>
      <c r="F323" s="125"/>
      <c r="G323" s="103"/>
      <c r="H323" s="109"/>
      <c r="I323" s="109"/>
      <c r="J323" s="109"/>
      <c r="K323" s="109"/>
      <c r="L323" s="120"/>
      <c r="M323" s="104"/>
      <c r="N323" s="104"/>
      <c r="O323" s="104"/>
      <c r="P323" s="104"/>
      <c r="Q323" s="105"/>
      <c r="R323" s="105"/>
      <c r="S323" s="106"/>
      <c r="T323" s="112"/>
    </row>
    <row r="324" spans="1:20" ht="19.95" hidden="1" customHeight="1" outlineLevel="2">
      <c r="A324" s="167">
        <v>2</v>
      </c>
      <c r="B324" s="99"/>
      <c r="C324" s="99"/>
      <c r="D324" s="164"/>
      <c r="E324" s="102"/>
      <c r="F324" s="125"/>
      <c r="G324" s="103"/>
      <c r="H324" s="109"/>
      <c r="I324" s="109"/>
      <c r="J324" s="109"/>
      <c r="K324" s="109"/>
      <c r="L324" s="120"/>
      <c r="M324" s="104"/>
      <c r="N324" s="104"/>
      <c r="O324" s="104"/>
      <c r="P324" s="104"/>
      <c r="Q324" s="105"/>
      <c r="R324" s="105"/>
      <c r="S324" s="106"/>
      <c r="T324" s="112"/>
    </row>
    <row r="325" spans="1:20" ht="19.95" hidden="1" customHeight="1" outlineLevel="2">
      <c r="A325" s="167">
        <v>2</v>
      </c>
      <c r="B325" s="99"/>
      <c r="C325" s="99"/>
      <c r="D325" s="164"/>
      <c r="E325" s="102"/>
      <c r="F325" s="125"/>
      <c r="G325" s="103"/>
      <c r="H325" s="109"/>
      <c r="I325" s="109"/>
      <c r="J325" s="109"/>
      <c r="K325" s="109"/>
      <c r="L325" s="120"/>
      <c r="M325" s="104"/>
      <c r="N325" s="104"/>
      <c r="O325" s="104"/>
      <c r="P325" s="104"/>
      <c r="Q325" s="105"/>
      <c r="R325" s="105"/>
      <c r="S325" s="106"/>
      <c r="T325" s="112"/>
    </row>
    <row r="326" spans="1:20" ht="19.95" hidden="1" customHeight="1" outlineLevel="2">
      <c r="A326" s="167">
        <v>2</v>
      </c>
      <c r="B326" s="99"/>
      <c r="C326" s="99"/>
      <c r="D326" s="164"/>
      <c r="E326" s="102"/>
      <c r="F326" s="125"/>
      <c r="G326" s="103"/>
      <c r="H326" s="109"/>
      <c r="I326" s="109"/>
      <c r="J326" s="109"/>
      <c r="K326" s="109"/>
      <c r="L326" s="120"/>
      <c r="M326" s="104"/>
      <c r="N326" s="104"/>
      <c r="O326" s="104"/>
      <c r="P326" s="104"/>
      <c r="Q326" s="105"/>
      <c r="R326" s="105"/>
      <c r="S326" s="106"/>
      <c r="T326" s="112"/>
    </row>
    <row r="327" spans="1:20" ht="19.95" hidden="1" customHeight="1" outlineLevel="2">
      <c r="A327" s="167">
        <v>2</v>
      </c>
      <c r="B327" s="99"/>
      <c r="C327" s="99"/>
      <c r="D327" s="164"/>
      <c r="E327" s="102"/>
      <c r="F327" s="125"/>
      <c r="G327" s="103"/>
      <c r="H327" s="109"/>
      <c r="I327" s="109"/>
      <c r="J327" s="109"/>
      <c r="K327" s="109"/>
      <c r="L327" s="120"/>
      <c r="M327" s="104"/>
      <c r="N327" s="104"/>
      <c r="O327" s="104"/>
      <c r="P327" s="104"/>
      <c r="Q327" s="105"/>
      <c r="R327" s="105"/>
      <c r="S327" s="106"/>
      <c r="T327" s="112"/>
    </row>
    <row r="328" spans="1:20" ht="19.95" hidden="1" customHeight="1" outlineLevel="2">
      <c r="A328" s="167">
        <v>2</v>
      </c>
      <c r="B328" s="99"/>
      <c r="C328" s="99"/>
      <c r="D328" s="164"/>
      <c r="E328" s="102"/>
      <c r="F328" s="125"/>
      <c r="G328" s="103"/>
      <c r="H328" s="109"/>
      <c r="I328" s="109"/>
      <c r="J328" s="109"/>
      <c r="K328" s="109"/>
      <c r="L328" s="120"/>
      <c r="M328" s="104"/>
      <c r="N328" s="104"/>
      <c r="O328" s="104"/>
      <c r="P328" s="104"/>
      <c r="Q328" s="105"/>
      <c r="R328" s="105"/>
      <c r="S328" s="106"/>
      <c r="T328" s="112"/>
    </row>
    <row r="329" spans="1:20" ht="19.95" hidden="1" customHeight="1" outlineLevel="2">
      <c r="A329" s="167">
        <v>2</v>
      </c>
      <c r="B329" s="99"/>
      <c r="C329" s="99"/>
      <c r="D329" s="164"/>
      <c r="E329" s="102"/>
      <c r="F329" s="125"/>
      <c r="G329" s="103"/>
      <c r="H329" s="109"/>
      <c r="I329" s="109"/>
      <c r="J329" s="109"/>
      <c r="K329" s="109"/>
      <c r="L329" s="120"/>
      <c r="M329" s="104"/>
      <c r="N329" s="104"/>
      <c r="O329" s="104"/>
      <c r="P329" s="104"/>
      <c r="Q329" s="105"/>
      <c r="R329" s="105"/>
      <c r="S329" s="106"/>
      <c r="T329" s="112"/>
    </row>
    <row r="330" spans="1:20" ht="19.95" hidden="1" customHeight="1" outlineLevel="2">
      <c r="A330" s="167">
        <v>2</v>
      </c>
      <c r="B330" s="99"/>
      <c r="C330" s="99"/>
      <c r="D330" s="164"/>
      <c r="E330" s="102"/>
      <c r="F330" s="125"/>
      <c r="G330" s="103"/>
      <c r="H330" s="109"/>
      <c r="I330" s="109"/>
      <c r="J330" s="109"/>
      <c r="K330" s="109"/>
      <c r="L330" s="120"/>
      <c r="M330" s="104"/>
      <c r="N330" s="104"/>
      <c r="O330" s="104"/>
      <c r="P330" s="104"/>
      <c r="Q330" s="105"/>
      <c r="R330" s="105"/>
      <c r="S330" s="106"/>
      <c r="T330" s="112"/>
    </row>
    <row r="331" spans="1:20" ht="19.95" hidden="1" customHeight="1" outlineLevel="2">
      <c r="A331" s="167">
        <v>2</v>
      </c>
      <c r="B331" s="99"/>
      <c r="C331" s="99"/>
      <c r="D331" s="164"/>
      <c r="E331" s="102"/>
      <c r="F331" s="125"/>
      <c r="G331" s="103"/>
      <c r="H331" s="109"/>
      <c r="I331" s="109"/>
      <c r="J331" s="109"/>
      <c r="K331" s="109"/>
      <c r="L331" s="120"/>
      <c r="M331" s="104"/>
      <c r="N331" s="104"/>
      <c r="O331" s="104"/>
      <c r="P331" s="104"/>
      <c r="Q331" s="105"/>
      <c r="R331" s="105"/>
      <c r="S331" s="106"/>
      <c r="T331" s="112"/>
    </row>
    <row r="332" spans="1:20" ht="19.95" hidden="1" customHeight="1" outlineLevel="2">
      <c r="A332" s="167">
        <v>2</v>
      </c>
      <c r="B332" s="99"/>
      <c r="C332" s="99"/>
      <c r="D332" s="164"/>
      <c r="E332" s="102"/>
      <c r="F332" s="125"/>
      <c r="G332" s="103"/>
      <c r="H332" s="109"/>
      <c r="I332" s="109"/>
      <c r="J332" s="109"/>
      <c r="K332" s="109"/>
      <c r="L332" s="120"/>
      <c r="M332" s="104"/>
      <c r="N332" s="104"/>
      <c r="O332" s="104"/>
      <c r="P332" s="104"/>
      <c r="Q332" s="105"/>
      <c r="R332" s="105"/>
      <c r="S332" s="106"/>
      <c r="T332" s="112"/>
    </row>
    <row r="333" spans="1:20" ht="19.95" hidden="1" customHeight="1" outlineLevel="2">
      <c r="A333" s="167">
        <v>2</v>
      </c>
      <c r="B333" s="99"/>
      <c r="C333" s="99"/>
      <c r="D333" s="164"/>
      <c r="E333" s="102"/>
      <c r="F333" s="125"/>
      <c r="G333" s="103"/>
      <c r="H333" s="109"/>
      <c r="I333" s="109"/>
      <c r="J333" s="109"/>
      <c r="K333" s="109"/>
      <c r="L333" s="120"/>
      <c r="M333" s="104"/>
      <c r="N333" s="104"/>
      <c r="O333" s="104"/>
      <c r="P333" s="104"/>
      <c r="Q333" s="105"/>
      <c r="R333" s="105"/>
      <c r="S333" s="106"/>
      <c r="T333" s="112"/>
    </row>
    <row r="334" spans="1:20" ht="19.95" hidden="1" customHeight="1" outlineLevel="2">
      <c r="A334" s="167">
        <v>2</v>
      </c>
      <c r="B334" s="99"/>
      <c r="C334" s="99"/>
      <c r="D334" s="164"/>
      <c r="E334" s="102"/>
      <c r="F334" s="125"/>
      <c r="G334" s="103"/>
      <c r="H334" s="109"/>
      <c r="I334" s="109"/>
      <c r="J334" s="109"/>
      <c r="K334" s="109"/>
      <c r="L334" s="120"/>
      <c r="M334" s="104"/>
      <c r="N334" s="104"/>
      <c r="O334" s="104"/>
      <c r="P334" s="104"/>
      <c r="Q334" s="105"/>
      <c r="R334" s="105"/>
      <c r="S334" s="106"/>
      <c r="T334" s="112"/>
    </row>
    <row r="335" spans="1:20" ht="19.95" hidden="1" customHeight="1" outlineLevel="2">
      <c r="A335" s="167">
        <v>2</v>
      </c>
      <c r="B335" s="99"/>
      <c r="C335" s="99"/>
      <c r="D335" s="164"/>
      <c r="E335" s="102"/>
      <c r="F335" s="125"/>
      <c r="G335" s="103"/>
      <c r="H335" s="109"/>
      <c r="I335" s="109"/>
      <c r="J335" s="109"/>
      <c r="K335" s="109"/>
      <c r="L335" s="120"/>
      <c r="M335" s="104"/>
      <c r="N335" s="104"/>
      <c r="O335" s="104"/>
      <c r="P335" s="104"/>
      <c r="Q335" s="105"/>
      <c r="R335" s="105"/>
      <c r="S335" s="106"/>
      <c r="T335" s="112"/>
    </row>
    <row r="336" spans="1:20" ht="19.95" hidden="1" customHeight="1" outlineLevel="2">
      <c r="A336" s="167">
        <v>2</v>
      </c>
      <c r="B336" s="99"/>
      <c r="C336" s="99"/>
      <c r="D336" s="164"/>
      <c r="E336" s="102"/>
      <c r="F336" s="125"/>
      <c r="G336" s="103"/>
      <c r="H336" s="109"/>
      <c r="I336" s="109"/>
      <c r="J336" s="109"/>
      <c r="K336" s="109"/>
      <c r="L336" s="120"/>
      <c r="M336" s="104"/>
      <c r="N336" s="104"/>
      <c r="O336" s="104"/>
      <c r="P336" s="104"/>
      <c r="Q336" s="105"/>
      <c r="R336" s="105"/>
      <c r="S336" s="106"/>
      <c r="T336" s="112"/>
    </row>
    <row r="337" spans="1:20" ht="19.95" hidden="1" customHeight="1" outlineLevel="2">
      <c r="A337" s="167">
        <v>2</v>
      </c>
      <c r="B337" s="99"/>
      <c r="C337" s="99"/>
      <c r="D337" s="164"/>
      <c r="E337" s="163"/>
      <c r="F337" s="125"/>
      <c r="G337" s="103"/>
      <c r="H337" s="109"/>
      <c r="I337" s="109"/>
      <c r="J337" s="109"/>
      <c r="K337" s="109"/>
      <c r="L337" s="120"/>
      <c r="M337" s="104"/>
      <c r="N337" s="104"/>
      <c r="O337" s="104"/>
      <c r="P337" s="104"/>
      <c r="Q337" s="105"/>
      <c r="R337" s="105"/>
      <c r="S337" s="106"/>
      <c r="T337" s="112"/>
    </row>
    <row r="338" spans="1:20" ht="19.95" hidden="1" customHeight="1" outlineLevel="2">
      <c r="A338" s="167">
        <v>2</v>
      </c>
      <c r="B338" s="99"/>
      <c r="C338" s="99"/>
      <c r="D338" s="164"/>
      <c r="E338" s="163"/>
      <c r="F338" s="125"/>
      <c r="G338" s="103"/>
      <c r="H338" s="109"/>
      <c r="I338" s="109"/>
      <c r="J338" s="109"/>
      <c r="K338" s="109"/>
      <c r="L338" s="120"/>
      <c r="M338" s="104"/>
      <c r="N338" s="104"/>
      <c r="O338" s="104"/>
      <c r="P338" s="104"/>
      <c r="Q338" s="105"/>
      <c r="R338" s="105"/>
      <c r="S338" s="106"/>
      <c r="T338" s="112"/>
    </row>
    <row r="339" spans="1:20" ht="19.95" hidden="1" customHeight="1" outlineLevel="2">
      <c r="A339" s="167">
        <v>2</v>
      </c>
      <c r="B339" s="99"/>
      <c r="C339" s="99"/>
      <c r="D339" s="164"/>
      <c r="E339" s="163"/>
      <c r="F339" s="125"/>
      <c r="G339" s="103"/>
      <c r="H339" s="109"/>
      <c r="I339" s="109"/>
      <c r="J339" s="109"/>
      <c r="K339" s="109"/>
      <c r="L339" s="120"/>
      <c r="M339" s="104"/>
      <c r="N339" s="104"/>
      <c r="O339" s="104"/>
      <c r="P339" s="104"/>
      <c r="Q339" s="105"/>
      <c r="R339" s="105"/>
      <c r="S339" s="106"/>
      <c r="T339" s="112"/>
    </row>
    <row r="340" spans="1:20" ht="19.95" hidden="1" customHeight="1" outlineLevel="2">
      <c r="A340" s="443">
        <v>2</v>
      </c>
      <c r="B340" s="99"/>
      <c r="C340" s="143"/>
      <c r="D340" s="166"/>
      <c r="E340" s="165"/>
      <c r="F340" s="141"/>
      <c r="G340" s="142"/>
      <c r="H340" s="295"/>
      <c r="I340" s="295"/>
      <c r="J340" s="295"/>
      <c r="K340" s="295"/>
      <c r="L340" s="160"/>
      <c r="M340" s="144"/>
      <c r="N340" s="144"/>
      <c r="O340" s="144"/>
      <c r="P340" s="144"/>
      <c r="Q340" s="145"/>
      <c r="R340" s="145"/>
      <c r="S340" s="146"/>
      <c r="T340" s="147"/>
    </row>
    <row r="341" spans="1:20" ht="19.95" hidden="1" customHeight="1" outlineLevel="2">
      <c r="A341" s="107">
        <v>2</v>
      </c>
      <c r="B341" s="99"/>
      <c r="C341" s="99"/>
      <c r="D341" s="167"/>
      <c r="E341" s="163"/>
      <c r="F341" s="161"/>
      <c r="G341" s="162"/>
      <c r="H341" s="114"/>
      <c r="I341" s="114"/>
      <c r="J341" s="114"/>
      <c r="K341" s="114"/>
      <c r="L341" s="162"/>
      <c r="M341" s="137"/>
      <c r="N341" s="137"/>
      <c r="O341" s="137"/>
      <c r="P341" s="137"/>
      <c r="Q341" s="107"/>
      <c r="R341" s="107"/>
      <c r="S341" s="107"/>
      <c r="T341" s="137"/>
    </row>
    <row r="342" spans="1:20" ht="19.95" hidden="1" customHeight="1" outlineLevel="2">
      <c r="A342" s="107">
        <v>2</v>
      </c>
      <c r="B342" s="99"/>
      <c r="C342" s="99"/>
      <c r="D342" s="167"/>
      <c r="E342" s="163"/>
      <c r="F342" s="161"/>
      <c r="G342" s="162"/>
      <c r="H342" s="114"/>
      <c r="I342" s="114"/>
      <c r="J342" s="114"/>
      <c r="K342" s="114"/>
      <c r="L342" s="162"/>
      <c r="M342" s="137"/>
      <c r="N342" s="137"/>
      <c r="O342" s="137"/>
      <c r="P342" s="137"/>
      <c r="Q342" s="107"/>
      <c r="R342" s="107"/>
      <c r="S342" s="107"/>
      <c r="T342" s="137"/>
    </row>
    <row r="343" spans="1:20" ht="19.95" hidden="1" customHeight="1" outlineLevel="2">
      <c r="A343" s="107">
        <v>2</v>
      </c>
      <c r="B343" s="99"/>
      <c r="C343" s="99"/>
      <c r="D343" s="167"/>
      <c r="E343" s="163"/>
      <c r="F343" s="161"/>
      <c r="G343" s="162"/>
      <c r="H343" s="114"/>
      <c r="I343" s="114"/>
      <c r="J343" s="114"/>
      <c r="K343" s="114"/>
      <c r="L343" s="162"/>
      <c r="M343" s="137"/>
      <c r="N343" s="137"/>
      <c r="O343" s="137"/>
      <c r="P343" s="137"/>
      <c r="Q343" s="107"/>
      <c r="R343" s="107"/>
      <c r="S343" s="107"/>
      <c r="T343" s="137"/>
    </row>
    <row r="344" spans="1:20" hidden="1" outlineLevel="1" collapsed="1"/>
    <row r="345" spans="1:20" hidden="1" outlineLevel="1"/>
    <row r="346" spans="1:20" hidden="1" outlineLevel="1"/>
    <row r="347" spans="1:20" hidden="1" outlineLevel="1"/>
    <row r="348" spans="1:20" hidden="1" outlineLevel="1"/>
    <row r="349" spans="1:20" hidden="1" outlineLevel="1"/>
    <row r="350" spans="1:20" hidden="1" outlineLevel="1"/>
    <row r="351" spans="1:20" hidden="1" outlineLevel="1"/>
    <row r="352" spans="1:20" hidden="1" outlineLevel="1"/>
    <row r="353" hidden="1" outlineLevel="1"/>
    <row r="354" hidden="1" outlineLevel="1"/>
    <row r="355" hidden="1" outlineLevel="1"/>
    <row r="356" hidden="1" outlineLevel="1"/>
    <row r="357" hidden="1" outlineLevel="1"/>
    <row r="358" hidden="1" outlineLevel="1"/>
    <row r="359" hidden="1" outlineLevel="1"/>
    <row r="360" hidden="1" outlineLevel="1"/>
    <row r="361" hidden="1" outlineLevel="1"/>
    <row r="362" hidden="1" outlineLevel="1"/>
    <row r="363" hidden="1" outlineLevel="1"/>
    <row r="364" hidden="1" outlineLevel="1"/>
    <row r="365" hidden="1" outlineLevel="1"/>
    <row r="366" hidden="1" outlineLevel="1"/>
    <row r="367" hidden="1" outlineLevel="1"/>
    <row r="368" hidden="1" outlineLevel="1"/>
    <row r="369" hidden="1" outlineLevel="1"/>
    <row r="370" hidden="1" outlineLevel="1"/>
    <row r="371" hidden="1" outlineLevel="1"/>
    <row r="372" hidden="1" outlineLevel="1"/>
    <row r="373" hidden="1" outlineLevel="1"/>
    <row r="374" hidden="1" outlineLevel="1"/>
    <row r="375" hidden="1" outlineLevel="1"/>
    <row r="376" hidden="1" outlineLevel="1"/>
    <row r="377" hidden="1" outlineLevel="1"/>
    <row r="378" hidden="1" outlineLevel="1"/>
    <row r="379" hidden="1" outlineLevel="1"/>
    <row r="380" hidden="1" outlineLevel="1"/>
    <row r="381" hidden="1" outlineLevel="1"/>
    <row r="382" hidden="1" outlineLevel="1"/>
    <row r="383" hidden="1" outlineLevel="1"/>
    <row r="384" hidden="1" outlineLevel="1"/>
    <row r="385" hidden="1" outlineLevel="1"/>
    <row r="386" hidden="1" outlineLevel="1"/>
    <row r="387" hidden="1" outlineLevel="1"/>
    <row r="388" hidden="1" outlineLevel="1"/>
    <row r="389" hidden="1" outlineLevel="1"/>
    <row r="390" hidden="1" outlineLevel="1"/>
    <row r="391" hidden="1" outlineLevel="1"/>
    <row r="392" hidden="1" outlineLevel="1"/>
    <row r="393" hidden="1" outlineLevel="1"/>
    <row r="394" hidden="1" outlineLevel="1"/>
    <row r="395" hidden="1" outlineLevel="1"/>
    <row r="396" hidden="1" outlineLevel="1"/>
    <row r="397" hidden="1" outlineLevel="1"/>
    <row r="398" hidden="1" outlineLevel="1"/>
    <row r="399" hidden="1" outlineLevel="1"/>
    <row r="400" hidden="1" outlineLevel="1"/>
    <row r="401" hidden="1" outlineLevel="1"/>
    <row r="402" hidden="1" outlineLevel="1"/>
    <row r="403" hidden="1" outlineLevel="1"/>
    <row r="404" collapsed="1"/>
  </sheetData>
  <autoFilter ref="A74:T343">
    <sortState ref="A24:T276">
      <sortCondition ref="B23:B276"/>
    </sortState>
  </autoFilter>
  <mergeCells count="2">
    <mergeCell ref="I72:K72"/>
    <mergeCell ref="A1:T1"/>
  </mergeCells>
  <phoneticPr fontId="55" type="noConversion"/>
  <printOptions horizontalCentered="1"/>
  <pageMargins left="0" right="0" top="0.643700787" bottom="0.48622047200000001" header="0.196850393700787" footer="0.15748031496063"/>
  <pageSetup paperSize="9" scale="60" fitToHeight="0" orientation="landscape" r:id="rId1"/>
  <headerFooter alignWithMargins="0">
    <oddFooter>&amp;C&amp;"TH SarabunPSK,ธรรมดา"&amp;16หน้า &amp;P จาก &amp;N&amp;R&amp;"TH SarabunPSK,ธรรมดา"&amp;16&amp;A</oddFooter>
  </headerFooter>
  <legacyDrawing r:id="rId2"/>
  <extLst>
    <ext xmlns:x14="http://schemas.microsoft.com/office/spreadsheetml/2009/9/main" uri="{CCE6A557-97BC-4b89-ADB6-D9C93CAAB3DF}">
      <x14:dataValidations xmlns:xm="http://schemas.microsoft.com/office/excel/2006/main" count="17">
        <x14:dataValidation type="list" errorStyle="warning" allowBlank="1" showInputMessage="1" showErrorMessage="1" error="ท่านใส่ข้อมูลไม่ตรงตามรายการที่กำหนด">
          <x14:formula1>
            <xm:f>'drop down list(ห้ามลบ)'!$C$2:$C$11</xm:f>
          </x14:formula1>
          <xm:sqref>S194:S196 S198:S200 S204:S211 S265:S266 S75 S91 S105 S132 S140 S81 S107 S103 S84:S85 S99 S231 S87:S88 S269:S291 S159 S136:S137 S293:S340</xm:sqref>
        </x14:dataValidation>
        <x14:dataValidation type="list" errorStyle="warning" allowBlank="1" showInputMessage="1" showErrorMessage="1" error="ท่านใส่ข้อมูลไม่ตรงตามรายการที่กำหนด">
          <x14:formula1>
            <xm:f>'drop down list(ห้ามลบ)'!$B$2:$B$4</xm:f>
          </x14:formula1>
          <xm:sqref>R145:R156 K140 R278:R291 R94:R97 R85 R132 R231 R87:R88 R140:R143 R99:R101 R159 R136:R137 R293:R340</xm:sqref>
        </x14:dataValidation>
        <x14:dataValidation type="list" allowBlank="1" showInputMessage="1" showErrorMessage="1">
          <x14:formula1>
            <xm:f>'drop down list(ห้ามลบ)'!$A$2:$A$11</xm:f>
          </x14:formula1>
          <xm:sqref>E37 T75 Q91:R91 Q75:R75 T84 E34 T91 J140 Q103 Q93:Q97 E25 E19 Q84:R84 Q85 E28 Q229:Q291 Q87:Q88 Q145:Q156 Q82:Q83 Q99:Q101 Q159:Q164 Q140:Q143 Q90 Q166:Q203 Q105:Q137 Q293:Q340</xm:sqref>
        </x14:dataValidation>
        <x14:dataValidation type="list" allowBlank="1" showInputMessage="1" showErrorMessage="1">
          <x14:formula1>
            <xm:f>'[5]drop down list(ห้ามลบ)'!#REF!</xm:f>
          </x14:formula1>
          <xm:sqref>Q208:Q228 Q165 Q102 Q158 Q138</xm:sqref>
        </x14:dataValidation>
        <x14:dataValidation type="list" errorStyle="warning" allowBlank="1" showInputMessage="1" showErrorMessage="1" error="ท่านใส่ข้อมูลไม่ตรงตามรายการที่กำหนด">
          <x14:formula1>
            <xm:f>'[5]drop down list(ห้ามลบ)'!#REF!</xm:f>
          </x14:formula1>
          <xm:sqref>S233:S258 R204:R228 R201:S203 R247:R258 S212:S228 R105 R158:S158 R107 R106:S106 R102:S102 R104:S104 P103 R138:S138 R103 R108:S122 S123:S126 R125:R126 R160:S175 S176:S177 R176:R178 R182:R183 S181:S185 R185 P105:P131 R127:S131 S190:S193 R190:R196 R186:S189 R133:S135 P160:P203 R197:S197 P133:P135</xm:sqref>
        </x14:dataValidation>
        <x14:dataValidation type="list" errorStyle="warning" allowBlank="1" showInputMessage="1" showErrorMessage="1" error="ท่านใส่ข้อมูลไม่ตรงตามรายการที่กำหนด">
          <x14:formula1>
            <xm:f>'[6]drop down list(ห้ามลบ)'!#REF!</xm:f>
          </x14:formula1>
          <xm:sqref>R179:R181 S178:S180 R123:R124</xm:sqref>
        </x14:dataValidation>
        <x14:dataValidation type="list" errorStyle="warning" allowBlank="1" showInputMessage="1" showErrorMessage="1" error="ท่านใส่ข้อมูลไม่ตรงตามรายการที่กำหนด">
          <x14:formula1>
            <xm:f>'[7]drop down list(ห้ามลบ)'!#REF!</xm:f>
          </x14:formula1>
          <xm:sqref>R232:R246 S232 R229:S230</xm:sqref>
        </x14:dataValidation>
        <x14:dataValidation type="list" allowBlank="1" showInputMessage="1" showErrorMessage="1">
          <x14:formula1>
            <xm:f>'[8]drop down list(ห้ามลบ)'!#REF!</xm:f>
          </x14:formula1>
          <xm:sqref>Q204:Q207</xm:sqref>
        </x14:dataValidation>
        <x14:dataValidation type="list" allowBlank="1" showInputMessage="1" showErrorMessage="1">
          <x14:formula1>
            <xm:f>'[9]drop down list(ห้ามลบ)'!#REF!</xm:f>
          </x14:formula1>
          <xm:sqref>Q104 Q80:Q81 E23:E24 Q139 Q91:Q92</xm:sqref>
        </x14:dataValidation>
        <x14:dataValidation type="list" allowBlank="1" showInputMessage="1" showErrorMessage="1">
          <x14:formula1>
            <xm:f>'[10]drop down list(ห้ามลบ)'!#REF!</xm:f>
          </x14:formula1>
          <xm:sqref>Q157</xm:sqref>
        </x14:dataValidation>
        <x14:dataValidation type="list" errorStyle="warning" allowBlank="1" showInputMessage="1" showErrorMessage="1" error="ท่านใส่ข้อมูลไม่ตรงตามรายการที่กำหนด">
          <x14:formula1>
            <xm:f>'[11]drop down list(ห้ามลบ)'!#REF!</xm:f>
          </x14:formula1>
          <xm:sqref>R259:R260 R262:R277 S259:S264 S267:S268</xm:sqref>
        </x14:dataValidation>
        <x14:dataValidation type="list" allowBlank="1" showInputMessage="1" showErrorMessage="1">
          <x14:formula1>
            <xm:f>'[12]drop down list(ห้ามลบ)'!#REF!</xm:f>
          </x14:formula1>
          <xm:sqref>Q76:Q79 E21 Q144</xm:sqref>
        </x14:dataValidation>
        <x14:dataValidation type="list" errorStyle="warning" allowBlank="1" showInputMessage="1" showErrorMessage="1" error="ท่านใส่ข้อมูลไม่ตรงตามรายการที่กำหนด">
          <x14:formula1>
            <xm:f>'[12]drop down list(ห้ามลบ)'!#REF!</xm:f>
          </x14:formula1>
          <xm:sqref>R76:S79 R144</xm:sqref>
        </x14:dataValidation>
        <x14:dataValidation type="list" errorStyle="warning" allowBlank="1" showInputMessage="1" showErrorMessage="1" error="ท่านใส่ข้อมูลไม่ตรงตามรายการที่กำหนด">
          <x14:formula1>
            <xm:f>'[9]drop down list(ห้ามลบ)'!#REF!</xm:f>
          </x14:formula1>
          <xm:sqref>R139:S139 S80 R80:R81 R91:S92</xm:sqref>
        </x14:dataValidation>
        <x14:dataValidation type="list" errorStyle="warning" allowBlank="1" showInputMessage="1" showErrorMessage="1" error="ท่านใส่ข้อมูลไม่ตรงตามรายการที่กำหนด">
          <x14:formula1>
            <xm:f>'[10]drop down list(ห้ามลบ)'!#REF!</xm:f>
          </x14:formula1>
          <xm:sqref>R83:S83 R157:S157</xm:sqref>
        </x14:dataValidation>
        <x14:dataValidation type="list" errorStyle="warning" allowBlank="1" showInputMessage="1" showErrorMessage="1" error="ท่านใส่ข้อมูลไม่ตรงตามรายการที่กำหนด">
          <x14:formula1>
            <xm:f>'[13]drop down list(ห้ามลบ)'!#REF!</xm:f>
          </x14:formula1>
          <xm:sqref>R82:S82 R93:S93 R90:S90 S94:S97 S100:S101</xm:sqref>
        </x14:dataValidation>
        <x14:dataValidation type="list" errorStyle="warning" allowBlank="1" showInputMessage="1" showErrorMessage="1" error="ท่านใส่ข้อมูลไม่ตรงตามรายการที่กำหนด">
          <x14:formula1>
            <xm:f>'drop down list(ห้ามลบ)'!$D$2:$D$18</xm:f>
          </x14:formula1>
          <xm:sqref>S141:S156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U432"/>
  <sheetViews>
    <sheetView showGridLines="0" zoomScale="50" zoomScaleNormal="50" zoomScaleSheetLayoutView="70" workbookViewId="0">
      <selection activeCell="H76" sqref="H76"/>
    </sheetView>
  </sheetViews>
  <sheetFormatPr defaultColWidth="20.6640625" defaultRowHeight="17.399999999999999" outlineLevelRow="1" outlineLevelCol="1"/>
  <cols>
    <col min="1" max="1" width="9.5546875" style="170" customWidth="1"/>
    <col min="2" max="2" width="13.33203125" style="237" customWidth="1"/>
    <col min="3" max="3" width="17.21875" style="237" customWidth="1" outlineLevel="1"/>
    <col min="4" max="4" width="28.77734375" style="237" customWidth="1" outlineLevel="1"/>
    <col min="5" max="5" width="75.44140625" style="238" customWidth="1"/>
    <col min="6" max="6" width="24.21875" style="239" customWidth="1"/>
    <col min="7" max="7" width="30.88671875" style="239" customWidth="1"/>
    <col min="8" max="8" width="19.109375" style="255" customWidth="1"/>
    <col min="9" max="9" width="22.21875" style="408" customWidth="1"/>
    <col min="10" max="10" width="26.88671875" style="240" hidden="1" customWidth="1" outlineLevel="1"/>
    <col min="11" max="11" width="21.109375" style="240" hidden="1" customWidth="1" outlineLevel="1"/>
    <col min="12" max="12" width="21" style="241" bestFit="1" customWidth="1" collapsed="1"/>
    <col min="13" max="13" width="24" style="170" customWidth="1"/>
    <col min="14" max="14" width="15.33203125" style="242" customWidth="1"/>
    <col min="15" max="15" width="19" style="242" customWidth="1"/>
    <col min="16" max="16" width="14.6640625" style="242" customWidth="1"/>
    <col min="17" max="17" width="15.77734375" style="237" customWidth="1"/>
    <col min="18" max="18" width="16.6640625" style="237" customWidth="1"/>
    <col min="19" max="19" width="20.6640625" style="237"/>
    <col min="20" max="20" width="107" style="242" customWidth="1"/>
    <col min="21" max="16384" width="20.6640625" style="170"/>
  </cols>
  <sheetData>
    <row r="1" spans="1:21" s="335" customFormat="1" ht="24.6">
      <c r="A1" s="781" t="s">
        <v>85</v>
      </c>
      <c r="B1" s="781"/>
      <c r="C1" s="781"/>
      <c r="D1" s="781"/>
      <c r="E1" s="781"/>
      <c r="F1" s="781"/>
      <c r="G1" s="781"/>
      <c r="H1" s="781"/>
      <c r="I1" s="781"/>
      <c r="J1" s="781"/>
      <c r="K1" s="781"/>
      <c r="L1" s="781"/>
      <c r="M1" s="781"/>
      <c r="N1" s="781"/>
      <c r="O1" s="781"/>
      <c r="P1" s="781"/>
      <c r="Q1" s="781"/>
      <c r="R1" s="781"/>
      <c r="S1" s="781"/>
      <c r="T1" s="781"/>
    </row>
    <row r="2" spans="1:21" s="334" customFormat="1" ht="34.799999999999997">
      <c r="A2" s="442" t="s">
        <v>24</v>
      </c>
      <c r="B2" s="442"/>
      <c r="C2" s="442"/>
      <c r="D2" s="442"/>
      <c r="E2" s="442"/>
      <c r="F2" s="442"/>
      <c r="G2" s="442"/>
      <c r="H2" s="442"/>
      <c r="I2" s="415" t="s">
        <v>82</v>
      </c>
      <c r="J2" s="442"/>
      <c r="K2" s="442"/>
      <c r="L2" s="442"/>
      <c r="M2" s="442"/>
      <c r="N2" s="442"/>
      <c r="O2" s="442"/>
      <c r="P2" s="442"/>
      <c r="Q2" s="442"/>
      <c r="R2" s="442"/>
      <c r="S2" s="442"/>
      <c r="T2" s="442"/>
    </row>
    <row r="3" spans="1:21" hidden="1" outlineLevel="1">
      <c r="A3" s="171"/>
      <c r="B3" s="171"/>
      <c r="C3" s="254"/>
      <c r="D3" s="171" t="s">
        <v>794</v>
      </c>
      <c r="F3" s="315" t="s">
        <v>879</v>
      </c>
      <c r="G3" s="319">
        <v>10000000</v>
      </c>
      <c r="H3" s="319"/>
      <c r="L3" s="330">
        <f>SUM(L5:L11)</f>
        <v>71727000</v>
      </c>
      <c r="M3" s="332">
        <f>SUM(M5:M9)</f>
        <v>52500100</v>
      </c>
      <c r="N3" s="173"/>
      <c r="O3" s="173">
        <f>SUM(O5:O14)</f>
        <v>-4594000</v>
      </c>
      <c r="P3" s="263"/>
      <c r="Q3" s="171"/>
      <c r="R3" s="171"/>
      <c r="S3" s="171"/>
      <c r="T3" s="171"/>
      <c r="U3" s="169"/>
    </row>
    <row r="4" spans="1:21" hidden="1" outlineLevel="1">
      <c r="A4" s="290"/>
      <c r="B4" s="290"/>
      <c r="C4" s="290"/>
      <c r="D4" s="290"/>
      <c r="F4" s="315"/>
      <c r="G4" s="317" t="s">
        <v>880</v>
      </c>
      <c r="H4" s="173">
        <f>SUM(H5:H24)</f>
        <v>425</v>
      </c>
      <c r="I4" s="409">
        <f>SUM(I5:I24)</f>
        <v>224159460</v>
      </c>
      <c r="L4" s="328" t="s">
        <v>897</v>
      </c>
      <c r="M4" s="329" t="s">
        <v>884</v>
      </c>
      <c r="N4" s="173"/>
      <c r="O4" s="173">
        <f>SUM(N5:N24)</f>
        <v>8655330</v>
      </c>
      <c r="P4" s="263"/>
      <c r="Q4" s="290"/>
      <c r="R4" s="290"/>
      <c r="S4" s="290"/>
      <c r="T4" s="290"/>
      <c r="U4" s="169"/>
    </row>
    <row r="5" spans="1:21" ht="16.2" hidden="1" customHeight="1" outlineLevel="1">
      <c r="A5" s="440"/>
      <c r="B5" s="440" t="s">
        <v>790</v>
      </c>
      <c r="C5" s="285" t="str">
        <f>B79&amp;"  "&amp;B80</f>
        <v>1  1</v>
      </c>
      <c r="D5" s="285" t="str">
        <f>C79&amp;"  "&amp;C80</f>
        <v>S  M1</v>
      </c>
      <c r="E5" s="424" t="str">
        <f>D79&amp;"  "&amp;D80</f>
        <v>โรงพยาบาลเพชรบูรณ์  โรงพยาบาลวิเชียรบุรี</v>
      </c>
      <c r="F5" s="322">
        <v>10000000</v>
      </c>
      <c r="G5" s="283">
        <f>L5</f>
        <v>10090000</v>
      </c>
      <c r="H5" s="486">
        <f>SUM(H79:H80)</f>
        <v>2</v>
      </c>
      <c r="I5" s="486">
        <f>SUM(I79:I80)</f>
        <v>10090000</v>
      </c>
      <c r="J5" s="487"/>
      <c r="K5" s="487"/>
      <c r="L5" s="322">
        <f t="shared" ref="L5:L11" si="0">I5</f>
        <v>10090000</v>
      </c>
      <c r="M5" s="488">
        <f>I5</f>
        <v>10090000</v>
      </c>
      <c r="N5" s="489">
        <f t="shared" ref="N5:N23" si="1">I5-$G$3</f>
        <v>90000</v>
      </c>
      <c r="O5" s="440"/>
      <c r="P5" s="263"/>
      <c r="Q5" s="171"/>
      <c r="R5" s="171"/>
      <c r="S5" s="171"/>
      <c r="T5" s="171"/>
      <c r="U5" s="169"/>
    </row>
    <row r="6" spans="1:21" ht="19.8" hidden="1" customHeight="1" outlineLevel="1">
      <c r="A6" s="440"/>
      <c r="B6" s="440" t="s">
        <v>791</v>
      </c>
      <c r="C6" s="348" t="str">
        <f t="shared" ref="C6:D6" si="2">B81&amp;"  "&amp;B82&amp;"  "&amp;B83</f>
        <v>1  1  1</v>
      </c>
      <c r="D6" s="348" t="str">
        <f t="shared" si="2"/>
        <v>M2  F1  F2</v>
      </c>
      <c r="E6" s="424" t="str">
        <f>D81&amp;"  "&amp;D82&amp;"  "&amp;D83</f>
        <v>โรงพยาบาลหล่มสัก  โรงพยาบาลหนองไผ่  โรงพยาบาลชนแดน</v>
      </c>
      <c r="F6" s="322">
        <f>F5+10000000</f>
        <v>20000000</v>
      </c>
      <c r="G6" s="283">
        <f>I6+G5</f>
        <v>20520000</v>
      </c>
      <c r="H6" s="486">
        <f>SUM(H81:H83)</f>
        <v>3</v>
      </c>
      <c r="I6" s="486">
        <f>SUM(I81:I83)</f>
        <v>10430000</v>
      </c>
      <c r="J6" s="487"/>
      <c r="K6" s="487"/>
      <c r="L6" s="322">
        <f t="shared" si="0"/>
        <v>10430000</v>
      </c>
      <c r="M6" s="488">
        <f>I6</f>
        <v>10430000</v>
      </c>
      <c r="N6" s="489">
        <f t="shared" si="1"/>
        <v>430000</v>
      </c>
      <c r="O6" s="490">
        <f>N6+N5</f>
        <v>520000</v>
      </c>
      <c r="P6" s="263"/>
      <c r="Q6" s="171"/>
      <c r="R6" s="171"/>
      <c r="S6" s="171"/>
      <c r="T6" s="171"/>
      <c r="U6" s="169"/>
    </row>
    <row r="7" spans="1:21" ht="49.2" hidden="1" customHeight="1" outlineLevel="1">
      <c r="A7" s="440"/>
      <c r="B7" s="440" t="s">
        <v>792</v>
      </c>
      <c r="C7" s="348" t="str">
        <f t="shared" ref="C7:D7" si="3">B84&amp;"  "&amp;B85&amp;"  "&amp;B84&amp;"  "&amp;B86&amp;"  "&amp;B87&amp;"  "&amp;B88</f>
        <v>1  1  1  1 (เดิม)  1  1</v>
      </c>
      <c r="D7" s="348" t="str">
        <f t="shared" si="3"/>
        <v>F3  F1  F3  สำนักงานเขต/สสจ./สสอ.  สำนักงานเขต/สสจ./สสอ.  F2</v>
      </c>
      <c r="E7" s="424" t="str">
        <f>D84&amp;"  "&amp;D85&amp;"  "&amp;D86&amp;"  "&amp;D87&amp;"  "&amp;D88</f>
        <v>โรงพยาบาลน้ำหนาว  โรงพยาบาลสมเด็จพระยุพราชหล่มเก่า  สำนักงานสาธารณสุขจังหวัดเพชรบูรณ์  สำนักงานสาธารณสุขอำเภอวิเชียรบุรี   โรงพยาบาลศรีเทพ</v>
      </c>
      <c r="F7" s="322">
        <f t="shared" ref="F7:F24" si="4">F6+10000000</f>
        <v>30000000</v>
      </c>
      <c r="G7" s="283">
        <f>I7+G6</f>
        <v>32263400</v>
      </c>
      <c r="H7" s="486">
        <f>SUM(H84:H88)</f>
        <v>5</v>
      </c>
      <c r="I7" s="486">
        <f>SUM(I84:I88)</f>
        <v>11743400</v>
      </c>
      <c r="J7" s="487"/>
      <c r="K7" s="487"/>
      <c r="L7" s="322">
        <f t="shared" si="0"/>
        <v>11743400</v>
      </c>
      <c r="M7" s="488">
        <f>I7</f>
        <v>11743400</v>
      </c>
      <c r="N7" s="489">
        <f t="shared" si="1"/>
        <v>1743400</v>
      </c>
      <c r="O7" s="490">
        <f t="shared" ref="O7:O15" si="5">N7+N6</f>
        <v>2173400</v>
      </c>
      <c r="P7" s="263"/>
      <c r="Q7" s="171"/>
      <c r="R7" s="171"/>
      <c r="S7" s="171"/>
      <c r="T7" s="171"/>
      <c r="U7" s="169"/>
    </row>
    <row r="8" spans="1:21" ht="111" hidden="1" customHeight="1" outlineLevel="1">
      <c r="A8" s="440"/>
      <c r="B8" s="440" t="s">
        <v>795</v>
      </c>
      <c r="C8" s="424" t="str">
        <f t="shared" ref="C8:D8" si="6">B89&amp;"  "&amp;B90&amp;"  "&amp;B91&amp;"  "&amp;B92&amp;"  "&amp;B93&amp;"  "&amp;B94&amp;"  "&amp;B95&amp;"  "&amp;B96&amp;"  "&amp;B97&amp;"  "&amp;B98</f>
        <v>1 (นโยบาย)  1  1  1  1  1  2  2  2  2</v>
      </c>
      <c r="D8" s="424" t="str">
        <f t="shared" si="6"/>
        <v>สำนักงานเขต/สสจ./สสอ.  สำนักงานเขต/สสจ./สสอ.  สำนักงานเขต/สสจ./สสอ.  สำนักงานเขต/สสจ./สสอ.  P  F2  สำนักงานเขต/สสจ./สสอ.  S  P  M1</v>
      </c>
      <c r="E8" s="424" t="str">
        <f>D89&amp;"  "&amp;D90&amp;"  "&amp;D91&amp;"  "&amp;D92&amp;"  "&amp;D93&amp;"  "&amp;D94&amp;"  "&amp;D95&amp;"  "&amp;D96&amp;"  "&amp;D97&amp;"  "&amp;D98</f>
        <v>สำนักงานสาธารณสุขจังหวัดเพชรบูรณ์  สำนักงานสาธารณสุขอำเภอวังโป่ง  สำนักงานสาธารณสุขอำเภอหล่มสัก  สำนักงานสาธารณสุขอำเภอศรีเทพ  โรงพยาบาลส่งเสริมสุขภาพตำบลถ้ำน้ำบัง  โรงพยาบาลเขาค้อ  สำนักงานสาธารณสุขอำเภอหล่มเก่า  โรงพยาบาลเพชรบูรณ์  โรงพยาบาลส่งเสริมสุขภาพตำบลดงมูลเหล็ก  โรงพยาบาลวิเชียรบุรี</v>
      </c>
      <c r="F8" s="322">
        <f t="shared" si="4"/>
        <v>40000000</v>
      </c>
      <c r="G8" s="283">
        <f t="shared" ref="G8:G23" si="7">I8+G7</f>
        <v>42436200</v>
      </c>
      <c r="H8" s="486">
        <f>SUM(H89:H92)</f>
        <v>4</v>
      </c>
      <c r="I8" s="486">
        <f>SUM(I89:I98)</f>
        <v>10172800</v>
      </c>
      <c r="J8" s="487"/>
      <c r="K8" s="487"/>
      <c r="L8" s="491">
        <f t="shared" si="0"/>
        <v>10172800</v>
      </c>
      <c r="M8" s="488">
        <f>I8</f>
        <v>10172800</v>
      </c>
      <c r="N8" s="489">
        <f t="shared" si="1"/>
        <v>172800</v>
      </c>
      <c r="O8" s="490">
        <f t="shared" si="5"/>
        <v>1916200</v>
      </c>
      <c r="P8" s="263"/>
      <c r="Q8" s="171"/>
      <c r="R8" s="171"/>
      <c r="S8" s="171"/>
      <c r="T8" s="171"/>
      <c r="U8" s="169"/>
    </row>
    <row r="9" spans="1:21" ht="80.400000000000006" hidden="1" customHeight="1" outlineLevel="1">
      <c r="A9" s="440"/>
      <c r="B9" s="440" t="s">
        <v>796</v>
      </c>
      <c r="C9" s="424" t="str">
        <f t="shared" ref="C9:D9" si="8">B99&amp;"  "&amp;B100&amp;"  "&amp;B101&amp;"  "&amp;B102&amp;"  "&amp;B103&amp;"  "&amp;B104&amp;"  "&amp;B105&amp;"  "&amp;B106&amp;"  "&amp;B107</f>
        <v>2  2  2  2  2  2  2  2  2</v>
      </c>
      <c r="D9" s="424" t="str">
        <f t="shared" si="8"/>
        <v>M2  F1  F1  F2  F2  F3  สำนักงานเขต/สสจ./สสอ.  F2  F2</v>
      </c>
      <c r="E9" s="424" t="str">
        <f>D99&amp;"  "&amp;D100&amp;"  "&amp;D101&amp;"  "&amp;D102&amp;"  "&amp;D103&amp;"  "&amp;D104&amp;"  "&amp;D105&amp;"  "&amp;D106&amp;"  "&amp;D107</f>
        <v>โรงพยาบาลหล่มสัก  โรงพยาบาลหนองไผ่  โรงพยาบาลสมเด็จพระยุพราชหล่มเก่า  โรงพยาบาลวังโป่ง  โรงพยาบาลชนแดน  โรงพยาบาลน้ำหนาว  สำนักงานสาธารณสุขอำเภอศรีเทพ  โรงพยาบาลศรีเทพ  โรงพยาบาลเขาค้อ</v>
      </c>
      <c r="F9" s="322">
        <f t="shared" si="4"/>
        <v>50000000</v>
      </c>
      <c r="G9" s="283">
        <f t="shared" si="7"/>
        <v>52500100</v>
      </c>
      <c r="H9" s="486">
        <f>SUM(H93:H101)</f>
        <v>9</v>
      </c>
      <c r="I9" s="486">
        <f>SUM(I99:I107)</f>
        <v>10063900</v>
      </c>
      <c r="J9" s="487"/>
      <c r="K9" s="487"/>
      <c r="L9" s="492">
        <f t="shared" si="0"/>
        <v>10063900</v>
      </c>
      <c r="M9" s="488">
        <f>I9</f>
        <v>10063900</v>
      </c>
      <c r="N9" s="489">
        <f t="shared" si="1"/>
        <v>63900</v>
      </c>
      <c r="O9" s="490">
        <f t="shared" si="5"/>
        <v>236700</v>
      </c>
      <c r="P9" s="263"/>
      <c r="Q9" s="171"/>
      <c r="R9" s="171"/>
      <c r="S9" s="171"/>
      <c r="T9" s="171"/>
      <c r="U9" s="169"/>
    </row>
    <row r="10" spans="1:21" ht="69" hidden="1" customHeight="1" outlineLevel="1">
      <c r="A10" s="327"/>
      <c r="B10" s="171" t="s">
        <v>797</v>
      </c>
      <c r="C10" s="425" t="str">
        <f t="shared" ref="C10:D10" si="9">B108&amp;"  "&amp;B109</f>
        <v>3  3</v>
      </c>
      <c r="D10" s="425" t="str">
        <f t="shared" si="9"/>
        <v>สำนักงานเขต/สสจ./สสอ.  S</v>
      </c>
      <c r="E10" s="425" t="str">
        <f>D108&amp;"  "&amp;D109</f>
        <v>สำนักงานสาธารณสุขจังหวัดเพชรบูรณ์  โรงพยาบาลเพชรบูรณ์</v>
      </c>
      <c r="F10" s="323">
        <f t="shared" si="4"/>
        <v>60000000</v>
      </c>
      <c r="G10" s="325">
        <f t="shared" si="7"/>
        <v>63060100</v>
      </c>
      <c r="H10" s="545">
        <f>SUM(H102:H107)</f>
        <v>9</v>
      </c>
      <c r="I10" s="545">
        <f>SUM(I109:I109)</f>
        <v>10560000</v>
      </c>
      <c r="J10" s="546"/>
      <c r="K10" s="546"/>
      <c r="L10" s="547">
        <f t="shared" si="0"/>
        <v>10560000</v>
      </c>
      <c r="M10" s="546"/>
      <c r="N10" s="548">
        <f t="shared" si="1"/>
        <v>560000</v>
      </c>
      <c r="O10" s="549">
        <f t="shared" si="5"/>
        <v>623900</v>
      </c>
      <c r="P10" s="263"/>
      <c r="Q10" s="171"/>
      <c r="R10" s="171"/>
      <c r="S10" s="171"/>
      <c r="T10" s="171"/>
      <c r="U10" s="169"/>
    </row>
    <row r="11" spans="1:21" ht="52.8" hidden="1" customHeight="1" outlineLevel="1">
      <c r="A11" s="327"/>
      <c r="B11" s="171" t="s">
        <v>798</v>
      </c>
      <c r="C11" s="426" t="str">
        <f t="shared" ref="C11:D11" si="10">B110&amp;"  "&amp;B111&amp;"  "&amp;B112&amp;"  "&amp;B113&amp;"  "&amp;B114&amp;"  "&amp;B115</f>
        <v>3  3  3  3  3  3</v>
      </c>
      <c r="D11" s="426" t="str">
        <f t="shared" si="10"/>
        <v>สำนักงานเขต/สสจ./สสอ.  M1  M2  F1  F2  F2</v>
      </c>
      <c r="E11" s="426" t="str">
        <f>D110&amp;"  "&amp;D111&amp;"  "&amp;D112&amp;"  "&amp;D113&amp;"  "&amp;D114&amp;"  "&amp;D115</f>
        <v>สำนักงานสาธารณสุขอำเภอหล่มเก่า  โรงพยาบาลวิเชียรบุรี  โรงพยาบาลหล่มสัก  โรงพยาบาลสมเด็จพระยุพราชหล่มเก่า  โรงพยาบาลวังโป่ง  โรงพยาบาลชนแดน</v>
      </c>
      <c r="F11" s="323">
        <f t="shared" si="4"/>
        <v>70000000</v>
      </c>
      <c r="G11" s="325">
        <f t="shared" si="7"/>
        <v>71727000</v>
      </c>
      <c r="H11" s="173">
        <f>SUM(H109:H109)</f>
        <v>6</v>
      </c>
      <c r="I11" s="409">
        <f>SUM(I110:I115)</f>
        <v>8666900</v>
      </c>
      <c r="L11" s="331">
        <f t="shared" si="0"/>
        <v>8666900</v>
      </c>
      <c r="M11" s="240"/>
      <c r="N11" s="174">
        <f t="shared" si="1"/>
        <v>-1333100</v>
      </c>
      <c r="O11" s="172">
        <f t="shared" si="5"/>
        <v>-773100</v>
      </c>
      <c r="P11" s="263"/>
      <c r="Q11" s="171"/>
      <c r="R11" s="171"/>
      <c r="S11" s="171"/>
      <c r="T11" s="171"/>
      <c r="U11" s="169"/>
    </row>
    <row r="12" spans="1:21" ht="55.2" hidden="1" customHeight="1" outlineLevel="1">
      <c r="A12" s="171"/>
      <c r="B12" s="171" t="s">
        <v>807</v>
      </c>
      <c r="C12" s="427" t="str">
        <f t="shared" ref="C12:D12" si="11">B116&amp;"  "&amp;B117&amp;"  "&amp;B118&amp;"  "&amp;B119&amp;"  "&amp;B120&amp;"  "&amp;B121&amp;"  "&amp;B122</f>
        <v>3  3  3  4  3  4  4</v>
      </c>
      <c r="D12" s="427" t="str">
        <f t="shared" si="11"/>
        <v>F3  F1  F2  M1  สำนักงานเขต/สสจ./สสอ.  M2  F1</v>
      </c>
      <c r="E12" s="427" t="str">
        <f>D116&amp;"  "&amp;D117&amp;"  "&amp;D118&amp;"  "&amp;D119&amp;"  "&amp;D120&amp;"  "&amp;D121&amp;"  "&amp;D122</f>
        <v>โรงพยาบาลน้ำหนาว  โรงพยาบาลหนองไผ่  โรงพยาบาลศรีเทพ  โรงพยาบาลวิเชียรบุรี  สำนักงานสาธารณสุขอำเภอหล่มเก่า  โรงพยาบาลหล่มสัก  โรงพยาบาลหนองไผ่</v>
      </c>
      <c r="F12" s="324">
        <f t="shared" si="4"/>
        <v>80000000</v>
      </c>
      <c r="G12" s="286">
        <f t="shared" si="7"/>
        <v>79730000</v>
      </c>
      <c r="H12" s="173">
        <f>SUM(H108:H113)</f>
        <v>14</v>
      </c>
      <c r="I12" s="409">
        <f>SUM(I116:I122)</f>
        <v>8003000</v>
      </c>
      <c r="L12" s="326">
        <f t="shared" ref="L12:L23" si="12">L11+I12</f>
        <v>16669900</v>
      </c>
      <c r="M12" s="240"/>
      <c r="N12" s="174">
        <f t="shared" si="1"/>
        <v>-1997000</v>
      </c>
      <c r="O12" s="172">
        <f t="shared" si="5"/>
        <v>-3330100</v>
      </c>
      <c r="P12" s="263"/>
      <c r="Q12" s="171"/>
      <c r="R12" s="171"/>
      <c r="S12" s="171"/>
      <c r="T12" s="171"/>
      <c r="U12" s="169"/>
    </row>
    <row r="13" spans="1:21" ht="87" hidden="1" customHeight="1" outlineLevel="1">
      <c r="A13" s="171"/>
      <c r="B13" s="171" t="s">
        <v>808</v>
      </c>
      <c r="C13" s="347" t="str">
        <f>B114&amp;"  "&amp;B115&amp;"  "&amp;B116&amp;"  "&amp;B117&amp;"  "&amp;B228&amp;"  "&amp;B229&amp;"  "&amp;B230&amp;"  "&amp;B118&amp;"  "&amp;B119&amp;"  "&amp;B120</f>
        <v>3  3  3  3  3  3  3  3  4  3</v>
      </c>
      <c r="D13" s="347" t="str">
        <f>C114&amp;"  "&amp;C115&amp;"  "&amp;C116&amp;"  "&amp;C117&amp;"  "&amp;C228&amp;"  "&amp;C229&amp;"  "&amp;C230&amp;"  "&amp;C118&amp;"  "&amp;C119&amp;"  "&amp;C120</f>
        <v>F2  F2  F3  F1  P  P  P  F2  M1  สำนักงานเขต/สสจ./สสอ.</v>
      </c>
      <c r="E13" s="428" t="str">
        <f>D114&amp;"  "&amp;D115&amp;"  "&amp;D116&amp;"  "</f>
        <v xml:space="preserve">โรงพยาบาลวังโป่ง  โรงพยาบาลชนแดน  โรงพยาบาลน้ำหนาว  </v>
      </c>
      <c r="F13" s="324">
        <f t="shared" si="4"/>
        <v>90000000</v>
      </c>
      <c r="G13" s="286">
        <f t="shared" si="7"/>
        <v>86463000</v>
      </c>
      <c r="H13" s="173">
        <f>SUM(H114:H120)</f>
        <v>9</v>
      </c>
      <c r="I13" s="409">
        <f>SUM(I114:I120)</f>
        <v>6733000</v>
      </c>
      <c r="L13" s="326">
        <f t="shared" si="12"/>
        <v>23402900</v>
      </c>
      <c r="M13" s="240"/>
      <c r="N13" s="174">
        <f t="shared" si="1"/>
        <v>-3267000</v>
      </c>
      <c r="O13" s="172">
        <f t="shared" si="5"/>
        <v>-5264000</v>
      </c>
      <c r="P13" s="263"/>
      <c r="Q13" s="171"/>
      <c r="R13" s="171"/>
      <c r="S13" s="171"/>
      <c r="T13" s="171"/>
      <c r="U13" s="169"/>
    </row>
    <row r="14" spans="1:21" ht="24" hidden="1" customHeight="1" outlineLevel="1">
      <c r="A14" s="171"/>
      <c r="B14" s="171" t="s">
        <v>809</v>
      </c>
      <c r="C14" s="347" t="str">
        <f>B121&amp;"  "&amp;B122&amp;"  "&amp;B123</f>
        <v>4  4  4</v>
      </c>
      <c r="D14" s="347" t="str">
        <f>C121&amp;"  "&amp;C122&amp;"  "&amp;C123</f>
        <v>M2  F1  S</v>
      </c>
      <c r="E14" s="428" t="str">
        <f>D121&amp;"  "&amp;D122&amp;"  "&amp;D123</f>
        <v>โรงพยาบาลหล่มสัก  โรงพยาบาลหนองไผ่  โรงพยาบาลเพชรบูรณ์</v>
      </c>
      <c r="F14" s="324">
        <f t="shared" si="4"/>
        <v>100000000</v>
      </c>
      <c r="G14" s="286">
        <f t="shared" si="7"/>
        <v>99033000</v>
      </c>
      <c r="H14" s="173">
        <f>SUM(H121:H123)</f>
        <v>8</v>
      </c>
      <c r="I14" s="409">
        <f>SUM(I121:I123)</f>
        <v>12570000</v>
      </c>
      <c r="L14" s="326">
        <f t="shared" si="12"/>
        <v>35972900</v>
      </c>
      <c r="M14" s="240"/>
      <c r="N14" s="174">
        <f t="shared" si="1"/>
        <v>2570000</v>
      </c>
      <c r="O14" s="172">
        <f t="shared" si="5"/>
        <v>-697000</v>
      </c>
      <c r="P14" s="263"/>
      <c r="Q14" s="171"/>
      <c r="R14" s="171"/>
      <c r="S14" s="171"/>
      <c r="T14" s="171"/>
      <c r="U14" s="169"/>
    </row>
    <row r="15" spans="1:21" ht="106.2" hidden="1" customHeight="1" outlineLevel="1">
      <c r="A15" s="171"/>
      <c r="B15" s="254" t="s">
        <v>810</v>
      </c>
      <c r="C15" s="349" t="str">
        <f>B124&amp;"  "&amp;B125&amp;"  "&amp;B126&amp;"  "&amp;B127&amp;"  "&amp;B231&amp;"  "&amp;B232&amp;"  "&amp;B233&amp;"  "&amp;B234&amp;"  "&amp;B128&amp;"  "&amp;B129&amp;"  "&amp;B130&amp;"  "&amp;B131</f>
        <v>4  4  4  4  4  4  4  4  4  4  5  5</v>
      </c>
      <c r="D15" s="349" t="str">
        <f>C124&amp;"  "&amp;C125&amp;"  "&amp;C126&amp;"  "&amp;C127&amp;"  "&amp;C231&amp;"  "&amp;C232&amp;"  "&amp;C233&amp;"  "&amp;C234&amp;"  "&amp;C128&amp;"  "&amp;C129&amp;"  "&amp;C130&amp;"  "&amp;C131</f>
        <v>F1  F2  F2  F3  P  P  P  P  F2  สำนักงานเขต/สสจ./สสอ.  M2  S</v>
      </c>
      <c r="E15" s="429" t="str">
        <f>D124&amp;"  "&amp;D125&amp;"  "&amp;D126&amp;"  "&amp;D127&amp;"  "&amp;D231&amp;"  "&amp;D232&amp;"  "&amp;D233&amp;"  "&amp;D234&amp;"  "&amp;D128&amp;"  "&amp;D129&amp;"  "&amp;D130&amp;"  "&amp;D131</f>
        <v>โรงพยาบาลสมเด็จพระยุพราชหล่มเก่า  โรงพยาบาลวังโป่ง  โรงพยาบาลชนแดน  โรงพยาบาลน้ำหนาว  โรงพยาบาลส่งเสริมสุขภาพตำบลตะเบาะ  โรงพยาบาลส่งเสริมสุขาพตำบลสันติธรรม  โรงพยาบาลส่งเสริมสุขภาพตำบลพัฒนวรพงษ์  โรงพยาบาลส่งเสริมสุขภาพตำบลคลองน้ำคัน  โรงพยาบาลศรีเทพ  สำนักงานสาธารณสุขอำเภอหล่มเก่า  โรงพยาบาลหล่มสัก  โรงพยาบาลเพชรบูรณ์</v>
      </c>
      <c r="F15" s="320">
        <f t="shared" si="4"/>
        <v>110000000</v>
      </c>
      <c r="G15" s="284">
        <f t="shared" si="7"/>
        <v>106789900</v>
      </c>
      <c r="H15" s="173">
        <f>SUM(H124:H131)</f>
        <v>15</v>
      </c>
      <c r="I15" s="409">
        <f>SUM(I124:I131)</f>
        <v>7756900</v>
      </c>
      <c r="L15" s="326">
        <f t="shared" si="12"/>
        <v>43729800</v>
      </c>
      <c r="M15" s="240"/>
      <c r="N15" s="174">
        <f t="shared" si="1"/>
        <v>-2243100</v>
      </c>
      <c r="O15" s="172">
        <f t="shared" si="5"/>
        <v>326900</v>
      </c>
      <c r="P15" s="263"/>
      <c r="Q15" s="171"/>
      <c r="R15" s="171"/>
      <c r="S15" s="171"/>
      <c r="T15" s="171"/>
      <c r="U15" s="169"/>
    </row>
    <row r="16" spans="1:21" ht="93" hidden="1" customHeight="1" outlineLevel="1">
      <c r="A16" s="254"/>
      <c r="B16" s="254" t="s">
        <v>811</v>
      </c>
      <c r="C16" s="349" t="str">
        <f>B132&amp;"  "&amp;B133&amp;"  "&amp;B134&amp;"  "&amp;B135&amp;"  "&amp;B235&amp;"  "&amp;B236&amp;"  "&amp;B237&amp;"  "&amp;B136&amp;"  "&amp;B137&amp;"  "&amp;B138</f>
        <v>5  5  5  5  5  5  5  5  5  6</v>
      </c>
      <c r="D16" s="349" t="str">
        <f>C132&amp;"  "&amp;C133&amp;"  "&amp;C134&amp;"  "&amp;C135&amp;"  "&amp;C235&amp;"  "&amp;C236&amp;"  "&amp;C237&amp;"  "&amp;C136&amp;"  "&amp;C137&amp;"  "&amp;C138</f>
        <v>M1  F1  F2  F2  P  P  P  F2  สำนักงานเขต/สสจ./สสอ.  S</v>
      </c>
      <c r="E16" s="429" t="str">
        <f>D132&amp;"  "&amp;D133&amp;"  "&amp;D134&amp;"  "&amp;D135&amp;"  "&amp;D235&amp;"  "&amp;D236&amp;"  "&amp;D237&amp;"  "&amp;D136&amp;"  "&amp;D137&amp;"  "&amp;D138</f>
        <v>โรงพยาบาลวิเชียรบุรี  โรงพยาบาลสมเด็จพระยุพราชหล่มเก่า  โรงพยาบาลวังโป่ง  โรงพยาบาลชนแดน  โรงพยาบาลส่งเสริมสุขภาพตำบลบ้านพี้  โรงพยาบาลส่งเสริมสุขาพตำบลสันติธรรม  โรงพยาบาลส่งเสริมสุขภาพตำบลด่านช้าง  โรงพยาบาลศรีเทพ  สำนักงานสาธารณสุขอำเภอหล่มเก่า  โรงพยาบาลเพชรบูรณ์</v>
      </c>
      <c r="F16" s="320">
        <f t="shared" si="4"/>
        <v>120000000</v>
      </c>
      <c r="G16" s="284">
        <f t="shared" si="7"/>
        <v>114302800</v>
      </c>
      <c r="H16" s="173">
        <f>SUM(H132:H138)</f>
        <v>8</v>
      </c>
      <c r="I16" s="409">
        <f>SUM(I132:I138)</f>
        <v>7512900</v>
      </c>
      <c r="L16" s="326">
        <f t="shared" si="12"/>
        <v>51242700</v>
      </c>
      <c r="M16" s="240"/>
      <c r="N16" s="174">
        <f t="shared" si="1"/>
        <v>-2487100</v>
      </c>
      <c r="O16" s="172">
        <f t="shared" ref="O16:O18" si="13">N16+N15</f>
        <v>-4730200</v>
      </c>
      <c r="P16" s="263"/>
      <c r="Q16" s="254"/>
      <c r="R16" s="254"/>
      <c r="S16" s="254"/>
      <c r="T16" s="254"/>
      <c r="U16" s="169"/>
    </row>
    <row r="17" spans="1:21" ht="78.599999999999994" hidden="1" customHeight="1" outlineLevel="1">
      <c r="A17" s="254"/>
      <c r="B17" s="254" t="s">
        <v>812</v>
      </c>
      <c r="C17" s="350" t="str">
        <f>B139&amp;"  "&amp;B140&amp;"  "&amp;B141&amp;"  "&amp;B142&amp;"  "&amp;B143&amp;"  "&amp;B238&amp;"  "&amp;B239&amp;"  "&amp;B144&amp;"  "&amp;B145</f>
        <v>6  6  6  6  6  6  6  6  6</v>
      </c>
      <c r="D17" s="350" t="str">
        <f>C139&amp;"  "&amp;C140&amp;"  "&amp;C141&amp;"  "&amp;C142&amp;"  "&amp;C143&amp;"  "&amp;C238&amp;"  "&amp;C239&amp;"  "&amp;C144&amp;"  "&amp;C145</f>
        <v>M1  M2  F1  F2  F2  P  P  F2  สำนักงานเขต/สสจ./สสอ.</v>
      </c>
      <c r="E17" s="430" t="str">
        <f>D139&amp;"  "&amp;D140&amp;"  "&amp;D141&amp;"  "&amp;D142&amp;"  "&amp;D143&amp;"  "&amp;D238&amp;"  "&amp;D239&amp;"  "&amp;D144&amp;"  "&amp;D145</f>
        <v>โรงพยาบาลวิเชียรบุรี  โรงพยาบาลหล่มสัก  โรงพยาบาลสมเด็จพระยุพราชหล่มเก่า  โรงพยาบาลวังโป่ง  โรงพยาบาลชนแดน  โรงพยาบาลส่งเสริมสุขภาพตำบลห้วยใหญ่  โรงพยาบาลส่งเสริมสุขภาพตำบลน้ำอ้อม  โรงพยาบาลศรีเทพ  สำนักงานสาธารณสุขอำเภอหล่มเก่า</v>
      </c>
      <c r="F17" s="321">
        <f t="shared" si="4"/>
        <v>130000000</v>
      </c>
      <c r="G17" s="284">
        <f t="shared" si="7"/>
        <v>123742800</v>
      </c>
      <c r="H17" s="173">
        <f>SUM(H139:H145)</f>
        <v>11</v>
      </c>
      <c r="I17" s="409">
        <f>SUM(I139:I145)</f>
        <v>9440000</v>
      </c>
      <c r="L17" s="326">
        <f t="shared" si="12"/>
        <v>60682700</v>
      </c>
      <c r="M17" s="240"/>
      <c r="N17" s="174">
        <f t="shared" si="1"/>
        <v>-560000</v>
      </c>
      <c r="O17" s="172">
        <f t="shared" si="13"/>
        <v>-3047100</v>
      </c>
      <c r="P17" s="263"/>
      <c r="Q17" s="254"/>
      <c r="R17" s="254"/>
      <c r="S17" s="254"/>
      <c r="T17" s="254"/>
      <c r="U17" s="169"/>
    </row>
    <row r="18" spans="1:21" ht="55.2" hidden="1" customHeight="1" outlineLevel="1">
      <c r="A18" s="254"/>
      <c r="B18" s="254" t="s">
        <v>813</v>
      </c>
      <c r="C18" s="340" t="str">
        <f>B152&amp;"  "&amp;B153&amp;"  "&amp;B154&amp;"  "&amp;B155&amp;"  "&amp;B242&amp;"  "&amp;B243&amp;"  "&amp;B156&amp;"  "&amp;B157&amp;"  "&amp;B158</f>
        <v>8  8  8  8  8  8  8  8  9</v>
      </c>
      <c r="D18" s="340" t="str">
        <f>C152&amp;"  "&amp;C153&amp;"  "&amp;C154&amp;"  "&amp;C155&amp;"  "&amp;C242&amp;"  "&amp;C243&amp;"  "&amp;C156&amp;"  "&amp;C157&amp;"  "&amp;C158</f>
        <v>S  F1  F2  F2  P  P  F2  สำนักงานเขต/สสจ./สสอ.  S</v>
      </c>
      <c r="E18" s="430" t="str">
        <f>D146&amp;"  "&amp;D147&amp;"  "&amp;D148&amp;"  "&amp;D149&amp;"  "&amp;D240&amp;"  "&amp;D241&amp;"  "&amp;D150</f>
        <v>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โรงพยาบาลส่งเสริมสุขภาพตำบลดงมูลเหล็ก  โรงพยาบาลส่งเสริมสุขภาพตำบลน้ำอ้อม  โรงพยาบาลศรีเทพ</v>
      </c>
      <c r="F18" s="321">
        <f t="shared" si="4"/>
        <v>140000000</v>
      </c>
      <c r="G18" s="284">
        <f t="shared" si="7"/>
        <v>133332800</v>
      </c>
      <c r="H18" s="173">
        <f>SUM(H146:H150)</f>
        <v>11</v>
      </c>
      <c r="I18" s="409">
        <f>SUM(I146:I150)</f>
        <v>9590000</v>
      </c>
      <c r="L18" s="326">
        <f t="shared" si="12"/>
        <v>70272700</v>
      </c>
      <c r="M18" s="240"/>
      <c r="N18" s="174">
        <f t="shared" si="1"/>
        <v>-410000</v>
      </c>
      <c r="O18" s="172">
        <f t="shared" si="13"/>
        <v>-970000</v>
      </c>
      <c r="P18" s="263"/>
      <c r="Q18" s="254"/>
      <c r="R18" s="254"/>
      <c r="S18" s="254"/>
      <c r="T18" s="254"/>
      <c r="U18" s="169"/>
    </row>
    <row r="19" spans="1:21" ht="88.2" hidden="1" customHeight="1" outlineLevel="1">
      <c r="A19" s="254"/>
      <c r="B19" s="254" t="s">
        <v>814</v>
      </c>
      <c r="C19" s="350" t="str">
        <f>B151&amp;"  "&amp;B152&amp;"  "&amp;B153&amp;"  "&amp;B154&amp;"  "&amp;B155&amp;"  "&amp;B242&amp;"  "&amp;B243&amp;"  "&amp;B156&amp;"  "&amp;B157&amp;"  "&amp;B158</f>
        <v>7  8  8  8  8  8  8  8  8  9</v>
      </c>
      <c r="D19" s="350" t="str">
        <f>C151&amp;"  "&amp;C152&amp;"  "&amp;C153&amp;"  "&amp;C154&amp;"  "&amp;C155&amp;"  "&amp;C242&amp;"  "&amp;C243&amp;"  "&amp;C156&amp;"  "&amp;C157&amp;"  "&amp;C158</f>
        <v>สำนักงานเขต/สสจ./สสอ.  S  F1  F2  F2  P  P  F2  สำนักงานเขต/สสจ./สสอ.  S</v>
      </c>
      <c r="E19" s="430" t="str">
        <f>D151&amp;"  "&amp;D152&amp;"  "&amp;D153&amp;"  "&amp;D154&amp;"  "&amp;D155&amp;"  "&amp;D242&amp;"  "&amp;D243&amp;"  "&amp;D156&amp;"  "&amp;D157&amp;"  "&amp;D158</f>
        <v>สำนักงานสาธารณสุขอำเภอหล่มเก่า  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โรงพยาบาลส่งเสริมสุขภาพตำบลดงมูลเหล็ก  โรงพยาบาลส่งเสริมสุขภาพตำบลน้ำอ้อม  โรงพยาบาลศรีเทพ  สำนักงานสาธารณสุขอำเภอหล่มเก่า  โรงพยาบาลเพชรบูรณ์</v>
      </c>
      <c r="F19" s="321">
        <f t="shared" si="4"/>
        <v>150000000</v>
      </c>
      <c r="G19" s="284">
        <f t="shared" si="7"/>
        <v>145445800</v>
      </c>
      <c r="H19" s="173">
        <f>SUM(H151:H158)</f>
        <v>15</v>
      </c>
      <c r="I19" s="409">
        <f>SUM(I151:I158)</f>
        <v>12113000</v>
      </c>
      <c r="L19" s="326">
        <f t="shared" si="12"/>
        <v>82385700</v>
      </c>
      <c r="M19" s="240"/>
      <c r="N19" s="174">
        <f t="shared" si="1"/>
        <v>2113000</v>
      </c>
      <c r="O19" s="172">
        <f t="shared" ref="O19:O23" si="14">N19+N18</f>
        <v>1703000</v>
      </c>
      <c r="P19" s="263"/>
      <c r="Q19" s="254"/>
      <c r="R19" s="254"/>
      <c r="S19" s="254"/>
      <c r="T19" s="254"/>
      <c r="U19" s="169"/>
    </row>
    <row r="20" spans="1:21" ht="66.599999999999994" hidden="1" customHeight="1" outlineLevel="1">
      <c r="A20" s="254"/>
      <c r="B20" s="254" t="s">
        <v>815</v>
      </c>
      <c r="C20" s="350" t="str">
        <f>B159&amp;"  "&amp;B160&amp;"  "&amp;B161&amp;"  "&amp;B244&amp;"  "&amp;B245&amp;"  "&amp;B162&amp;"  "&amp;B163</f>
        <v>9  9  9  9  9  9  10</v>
      </c>
      <c r="D20" s="350" t="str">
        <f>C159&amp;"  "&amp;C160&amp;"  "&amp;C161&amp;"  "&amp;C244&amp;"  "&amp;C245&amp;"  "&amp;C162&amp;"  "&amp;C163</f>
        <v>F1  F2  F2  P  P  F2  S</v>
      </c>
      <c r="E20" s="430" t="str">
        <f>D159&amp;"  "&amp;D160&amp;"  "&amp;D161&amp;"  "&amp;D244&amp;"  "&amp;D245&amp;"  "&amp;D162&amp;"  "&amp;D163</f>
        <v>โรงพยาบาลสมเด็จพระยุพราชหล่มเก่า  โรงพยาบาลวังโป่ง  โรงพยาบาลชนแดน  โรงพยาบาลส่งเสริมสุขภาพตำบลห้วยสะแก  โรงพยาบาลส่งเสริมสุขภาพตำบลคลองน้ำคัน  โรงพยาบาลศรีเทพ  โรงพยาบาลเพชรบูรณ์</v>
      </c>
      <c r="F20" s="321">
        <f t="shared" si="4"/>
        <v>160000000</v>
      </c>
      <c r="G20" s="284">
        <f t="shared" si="7"/>
        <v>160055800</v>
      </c>
      <c r="H20" s="173">
        <f>SUM(H159:H163)</f>
        <v>7</v>
      </c>
      <c r="I20" s="409">
        <f>SUM(I159:I163)</f>
        <v>14610000</v>
      </c>
      <c r="L20" s="326">
        <f t="shared" si="12"/>
        <v>96995700</v>
      </c>
      <c r="M20" s="240"/>
      <c r="N20" s="174">
        <f t="shared" si="1"/>
        <v>4610000</v>
      </c>
      <c r="O20" s="172">
        <f t="shared" si="14"/>
        <v>6723000</v>
      </c>
      <c r="P20" s="263"/>
      <c r="Q20" s="254"/>
      <c r="R20" s="254"/>
      <c r="S20" s="254"/>
      <c r="T20" s="254"/>
      <c r="U20" s="169"/>
    </row>
    <row r="21" spans="1:21" ht="106.8" hidden="1" customHeight="1" outlineLevel="1">
      <c r="A21" s="254"/>
      <c r="B21" s="254" t="s">
        <v>841</v>
      </c>
      <c r="C21" s="350" t="str">
        <f>B164&amp;"  "&amp;B165&amp;"  "&amp;B166&amp;"  "&amp;B167&amp;"  "&amp;B246&amp;"  "&amp;B247&amp;"  "&amp;B168&amp;"  "&amp;B169&amp;"  "&amp;B170&amp;"  "&amp;B171&amp;"  "&amp;B172&amp;"  "&amp;B173&amp;"  "&amp;B248</f>
        <v>10  10  10  10  10  10  10  10  11  11  11  11  11</v>
      </c>
      <c r="D21" s="350" t="str">
        <f>C164&amp;"  "&amp;C165&amp;"  "&amp;C166&amp;"  "&amp;C167&amp;"  "&amp;C246&amp;"  "&amp;C247&amp;"  "&amp;C168&amp;"  "&amp;C169&amp;"  "&amp;C170&amp;"  "&amp;C171&amp;"  "&amp;C172&amp;"  "&amp;C173&amp;"  "&amp;C248</f>
        <v>สำนักงานเขต/สสจ./สสอ.  F1  F2  F2  P  P  F2  สำนักงานเขต/สสจ./สสอ.  S  F1  F2  F2  P</v>
      </c>
      <c r="E21" s="430" t="str">
        <f>D164&amp;"  "&amp;D165&amp;"  "&amp;D166&amp;"  "&amp;D167&amp;"  "&amp;D246&amp;"  "&amp;D247&amp;"  "&amp;D168&amp;"  "&amp;D169&amp;"  "&amp;D170&amp;"  "&amp;D171&amp;"  "&amp;D172&amp;"  "&amp;D173&amp;"  "&amp;D248</f>
        <v>สำนักงานสาธารณสุขอำเภอหล่มเก่า  โรงพยาบาลสมเด็จพระยุพราชหล่มเก่า  โรงพยาบาลวังโป่ง  โรงพยาบาลชนแดน  โรงพยาบาลส่งเสริมสุขภาพตำบลยางลาด  โรงพยาบาลส่งเสริมสุขภาพตำบลคลองน้ำคัน  โรงพยาบาลศรีเทพ  สำนักงานสาธารณสุขอำเภอหล่มเก่า  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โรงพยาบาลส่งเสริมสุขภาพตำบลดงมูลเหล็ก</v>
      </c>
      <c r="F21" s="321">
        <f t="shared" si="4"/>
        <v>170000000</v>
      </c>
      <c r="G21" s="284">
        <f t="shared" si="7"/>
        <v>195095230</v>
      </c>
      <c r="H21" s="173">
        <f>SUM(H164:H248)</f>
        <v>115</v>
      </c>
      <c r="I21" s="409">
        <f>SUM(I164:I248)</f>
        <v>35039430</v>
      </c>
      <c r="L21" s="326">
        <f t="shared" si="12"/>
        <v>132035130</v>
      </c>
      <c r="M21" s="240"/>
      <c r="N21" s="174">
        <f t="shared" si="1"/>
        <v>25039430</v>
      </c>
      <c r="O21" s="172">
        <f t="shared" si="14"/>
        <v>29649430</v>
      </c>
      <c r="P21" s="263"/>
      <c r="Q21" s="254"/>
      <c r="R21" s="254"/>
      <c r="S21" s="254"/>
      <c r="T21" s="254"/>
      <c r="U21" s="169"/>
    </row>
    <row r="22" spans="1:21" ht="139.19999999999999" hidden="1" customHeight="1" outlineLevel="1">
      <c r="A22" s="254"/>
      <c r="B22" s="254" t="s">
        <v>842</v>
      </c>
      <c r="C22" s="350" t="str">
        <f>B249&amp;"  "&amp;B175&amp;"  "&amp;B176&amp;"  "&amp;B177&amp;"  "&amp;B178&amp;"  "&amp;B250&amp;"  "&amp;B179&amp;"  "&amp;B180&amp;"  "&amp;B181&amp;"  "&amp;B182&amp;"  "&amp;B251&amp;"  "&amp;B183&amp;"  "&amp;B184&amp;"  "&amp;B185&amp;"  "&amp;B186&amp;"  "&amp;B252&amp;"  "&amp;B187&amp;"  "&amp;B188&amp;"  "&amp;B189</f>
        <v>11  12  12  12  12  12  13  13  13  13  13  14  14  14  14  14  15  15  15</v>
      </c>
      <c r="D22" s="350" t="str">
        <f>C249&amp;"  "&amp;C175&amp;"  "&amp;C176&amp;"  "&amp;C177&amp;"  "&amp;C178&amp;"  "&amp;C250&amp;"  "&amp;C179&amp;"  "&amp;C180&amp;"  "&amp;C181&amp;"  "&amp;C182&amp;"  "&amp;C251&amp;"  "&amp;C183&amp;"  "&amp;C184&amp;"  "&amp;C185&amp;"  "&amp;C186&amp;"  "&amp;C252&amp;"  "&amp;C187&amp;"  "&amp;C188&amp;"  "&amp;C189</f>
        <v>P  S  F1  F2  F2  P  S  F1  F2  F2  P  S  F1  F2  F2  P  F1  F2  F2</v>
      </c>
      <c r="E22" s="430" t="str">
        <f>D249&amp;"  "&amp;D175&amp;"  "&amp;D176&amp;"  "&amp;D177&amp;"  "&amp;D178&amp;"  "&amp;D250&amp;"  "&amp;D179&amp;"  "&amp;D180&amp;"  "&amp;D181&amp;"  "&amp;D182&amp;"  "&amp;D251&amp;"  "&amp;D183&amp;"  "&amp;D184&amp;"  "&amp;D185&amp;"  "&amp;D186&amp;"  "&amp;D252&amp;"  "&amp;D187&amp;"  "&amp;D188&amp;"  "&amp;D189</f>
        <v>โรงพยาบาลส่งเสริมสุขภาพตำบลวังศาล  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โรงพยาบาลส่งเสริมสุขภาพตำบลสะเดียง  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โรงพยาบาลส่งเสริมสุขภาพตำบลยางลาด  โรงพยาบาลเพชรบูรณ์  โรงพยาบาลสมเด็จพระยุพราชหล่มเก่า  โรงพยาบาลวังโป่ง  โรงพยาบาลชนแดน  โรงพยาบาลส่งเสริมสุขภาพตำบลดงมูลเหล็ก  โรงพยาบาลสมเด็จพระยุพราชหล่มเก่า  โรงพยาบาลวังโป่ง  โรงพยาบาลชนแดน</v>
      </c>
      <c r="F22" s="321">
        <f t="shared" si="4"/>
        <v>180000000</v>
      </c>
      <c r="G22" s="284">
        <f t="shared" si="7"/>
        <v>195397230</v>
      </c>
      <c r="H22" s="173">
        <f>SUM(H249:H252)</f>
        <v>4</v>
      </c>
      <c r="I22" s="409">
        <f>SUM(I249:I252)</f>
        <v>302000</v>
      </c>
      <c r="L22" s="326">
        <f t="shared" si="12"/>
        <v>132337130</v>
      </c>
      <c r="M22" s="240"/>
      <c r="N22" s="174">
        <f t="shared" si="1"/>
        <v>-9698000</v>
      </c>
      <c r="O22" s="172">
        <f t="shared" si="14"/>
        <v>15341430</v>
      </c>
      <c r="P22" s="263"/>
      <c r="Q22" s="254"/>
      <c r="R22" s="254"/>
      <c r="S22" s="254"/>
      <c r="T22" s="254"/>
      <c r="U22" s="169"/>
    </row>
    <row r="23" spans="1:21" ht="105" hidden="1" customHeight="1" outlineLevel="1">
      <c r="A23" s="254"/>
      <c r="B23" s="254" t="s">
        <v>843</v>
      </c>
      <c r="C23" s="350" t="str">
        <f>B253&amp;"  "&amp;B190&amp;"  "&amp;B191&amp;"  "&amp;B254&amp;"  "&amp;B192&amp;"  "&amp;B193&amp;"  "&amp;B255&amp;"  "&amp;B194&amp;"  "&amp;B195&amp;"  "&amp;B256&amp;"  "&amp;B196&amp;"  "&amp;B197&amp;"  "&amp;B257&amp;"  "&amp;B198</f>
        <v>15  16  16  16  17  17  17  18  18  18  19  19  19  20</v>
      </c>
      <c r="D23" s="350" t="str">
        <f>C253&amp;"  "&amp;C190&amp;"  "&amp;C191&amp;"  "&amp;C254&amp;"  "&amp;C192&amp;"  "&amp;C193&amp;"  "&amp;C255&amp;"  "&amp;C194&amp;"  "&amp;C195&amp;"  "&amp;C256&amp;"  "&amp;C196&amp;"  "&amp;C197&amp;"  "&amp;C257&amp;"  "&amp;C198</f>
        <v>P  F2  F2  P  F2  F2  P  F2  F2  P  F2  F2  P  F2</v>
      </c>
      <c r="E23" s="430" t="str">
        <f>D253&amp;"  "&amp;D190&amp;"  "&amp;D191&amp;"  "&amp;D254&amp;"  "&amp;D192&amp;"  "&amp;D193&amp;"  "&amp;D255&amp;"  "&amp;D194&amp;"  "&amp;D195&amp;"  "&amp;D256&amp;"  "&amp;D196&amp;"  "&amp;D197&amp;"  "&amp;D257&amp;"  "&amp;D198</f>
        <v>โรงพยาบาลส่งเสริมสุขภาพตำบลดงมูลเหล็ก  โรงพยาบาลวังโป่ง  โรงพยาบาลชนแดน  โรงพยาบาลส่งเสริมสุขภาพตำบลยางลาด  โรงพยาบาลวังโป่ง  โรงพยาบาลชนแดน  โรงพยาบาลส่งเสริมสุขภาพตำบลป่าแดง  โรงพยาบาลวังโป่ง  โรงพยาบาลชนแดน  โรงพยาบาลส่งเสริมสุขภาพตำบลโป่งหว้า  โรงพยาบาลวังโป่ง  โรงพยาบาลชนแดน  โรงพยาบาลส่งเสริมสุขภาพตำบลนางั่ว  โรงพยาบาลวังโป่ง</v>
      </c>
      <c r="F23" s="321">
        <f t="shared" si="4"/>
        <v>190000000</v>
      </c>
      <c r="G23" s="284">
        <f t="shared" si="7"/>
        <v>198655330</v>
      </c>
      <c r="H23" s="173">
        <f>SUM(H198:H275)</f>
        <v>85</v>
      </c>
      <c r="I23" s="409">
        <f>SUM(I253:I257)</f>
        <v>3258100</v>
      </c>
      <c r="L23" s="326">
        <f t="shared" si="12"/>
        <v>135595230</v>
      </c>
      <c r="M23" s="240"/>
      <c r="N23" s="174">
        <f t="shared" si="1"/>
        <v>-6741900</v>
      </c>
      <c r="O23" s="172">
        <f t="shared" si="14"/>
        <v>-16439900</v>
      </c>
      <c r="P23" s="263"/>
      <c r="Q23" s="254"/>
      <c r="R23" s="254"/>
      <c r="S23" s="254"/>
      <c r="T23" s="254"/>
      <c r="U23" s="169"/>
    </row>
    <row r="24" spans="1:21" ht="273" hidden="1" customHeight="1" outlineLevel="1">
      <c r="A24" s="254"/>
      <c r="B24" s="254"/>
      <c r="C24" s="350" t="str">
        <f>B199&amp;"  "&amp;B258&amp;"  "&amp;B200&amp;"  "&amp;B201&amp;"  "&amp;B202&amp;"  "&amp;B203&amp;"  "&amp;B204&amp;"  "&amp;B259&amp;"  "&amp;B205&amp;"  "&amp;B206&amp;"  "&amp;B260&amp;"  "&amp;B207&amp;"  "&amp;B261&amp;"  "&amp;B208&amp;"  "&amp;B262&amp;"  "&amp;B209&amp;"  "&amp;B263&amp;"  "&amp;B264&amp;"  "&amp;B265&amp;"  "&amp;B266&amp;"  "&amp;B267&amp;"  "&amp;B268&amp;"  "&amp;B269&amp;"  "&amp;B270&amp;"  "&amp;B271&amp;"  "&amp;B272&amp;"  "&amp;B273&amp;"  "&amp;B274&amp;"  "&amp;B275&amp;"  "&amp;B276</f>
        <v>20  20  21  21  21  22  22  22  23  23  23  24  24  25  25  26  26  27  28  29  30  31  32  33  34  35  36  37  38  39</v>
      </c>
      <c r="D24" s="350" t="str">
        <f>C199&amp;"  "&amp;C258&amp;"  "&amp;C200&amp;"  "&amp;C201&amp;"  "&amp;C202&amp;"  "&amp;C203&amp;"  "&amp;C204&amp;"  "&amp;C259&amp;"  "&amp;C205&amp;"  "&amp;C206&amp;"  "&amp;C260&amp;"  "&amp;C207&amp;"  "&amp;C261&amp;"  "&amp;C208&amp;"  "&amp;C262&amp;"  "&amp;C209&amp;"  "&amp;C263&amp;"  "&amp;C264&amp;"  "&amp;C265&amp;"  "&amp;C266&amp;"  "&amp;C267&amp;"  "&amp;C268&amp;"  "&amp;C269&amp;"  "&amp;C270&amp;"  "&amp;C271&amp;"  "&amp;C272&amp;"  "&amp;C273&amp;"  "&amp;C274&amp;"  "&amp;C275&amp;"  "&amp;C276</f>
        <v>F2  P  F2  F2  P  F2  F2  P  F2  F2  P  F2  P  F2  P  F2  P  P  P  P  P  P  P  P  P  P  P  P  P  P</v>
      </c>
      <c r="E24" s="430" t="str">
        <f>D199&amp;"  "&amp;D258&amp;"  "&amp;D200&amp;"  "&amp;D201&amp;"  "&amp;D202&amp;"  "&amp;D203&amp;"  "&amp;D204&amp;"  "&amp;D259&amp;"  "&amp;D205&amp;"  "&amp;D206&amp;"  "&amp;D260&amp;"  "&amp;D207&amp;"  "&amp;D261&amp;"  "&amp;D208&amp;"  "&amp;D262&amp;"  "&amp;D209&amp;"  "&amp;D263&amp;"  "&amp;D264&amp;"  "&amp;D265&amp;"  "&amp;D266&amp;"  "&amp;D267&amp;"  "&amp;D268&amp;"  "&amp;D269&amp;"  "&amp;D270&amp;"  "&amp;D271&amp;"  "&amp;D272&amp;"  "&amp;D273&amp;"  "&amp;D274&amp;"  "&amp;D275&amp;"  "&amp;D276</f>
        <v>โรงพยาบาลชนแดน  โรงพยาบาลส่งเสริมสุขภาพตำบลห้วยใหญ่  โรงพยาบาลวังโป่ง  โรงพยาบาลชนแดน  โรงพยาบาลส่งเสริมสุขภาพตำบลบ้านพลำ  โรงพยาบาลวังโป่ง  โรงพยาบาลชนแดน  โรงพยาบาลส่งเสริมสุขภาพตำบลวังชมภู  โรงพยาบาลวังโป่ง  โรงพยาบาลชนแดน  โรงพยาบาลส่งเสริมสุขภาพตำบลถ้ำน้ำบัง  โรงพยาบาลชนแดน  โรงพยาบาลส่งเสริมสุขภาพตำบลระวิง  โรงพยาบาลชนแดน  โรงพยาบาลส่งเสริมสุขภาพตำบลนาป่า  โรงพยาบาลชนแดน  โรงพยาบาลส่งเสริมสุขภาพตำบลดงมูลเหล็ก  โรงพยาบาลส่งเสริมสุขภาพตำบลสะเดียง  โรงพยาบาลส่งเสริมสุขภาพตำบลวังซอง  โรงพยาบาลส่งเสริมสุขภาพตำบลกงกะยาง  โรงพยาบาลส่งเสริมสุขภาพตำบลชอนไพร  โรงพยาบาลส่งเสริมสุขภาพตำบลพนานิคม  โรงพยาบาลส่งเสริมสุขภาพตำบลห้วยสะแก  โรงพยาบาลส่งเสริมสุขภาพตำบลตะเบาะ  โรงพยาบาลส่งเสริมสุขภาพตำบลหนองผักบุ้ง  โรงพยาบาลส่งเสริมสุขภาพตำบลท่าพล  โรงพยาบาลส่งเสริมสุขภาพตำบลบ้านโคก  โรงพยาบาลส่งเสริมสุขภาพตำบลบ้านพี้  โรงพยาบาลส่งเสริมสุขภาพตำบลน้ำร้อน  โรงพยาบาลส่งเสริมสุขภาพตำบลดงมูลเหล็ก</v>
      </c>
      <c r="F24" s="321">
        <f t="shared" si="4"/>
        <v>200000000</v>
      </c>
      <c r="G24" s="284">
        <f t="shared" ref="G24" si="15">I24+G23</f>
        <v>224159460</v>
      </c>
      <c r="H24" s="173">
        <f>SUM(H199:H276)</f>
        <v>85</v>
      </c>
      <c r="I24" s="409">
        <f>SUM(I199:I276)</f>
        <v>25504130</v>
      </c>
      <c r="L24" s="326"/>
      <c r="M24" s="240"/>
      <c r="N24" s="174"/>
      <c r="O24" s="172"/>
      <c r="P24" s="263"/>
      <c r="Q24" s="254"/>
      <c r="R24" s="254"/>
      <c r="S24" s="254"/>
      <c r="T24" s="254"/>
      <c r="U24" s="169"/>
    </row>
    <row r="25" spans="1:21" hidden="1" outlineLevel="1">
      <c r="A25" s="288"/>
      <c r="B25" s="288"/>
      <c r="C25" s="288"/>
      <c r="D25" s="288"/>
      <c r="E25" s="288"/>
      <c r="F25" s="288"/>
      <c r="G25" s="288"/>
      <c r="H25" s="173"/>
      <c r="I25" s="409"/>
      <c r="L25" s="173"/>
      <c r="M25" s="174"/>
      <c r="N25" s="172"/>
      <c r="O25" s="169"/>
      <c r="P25" s="263"/>
      <c r="Q25" s="288"/>
      <c r="R25" s="288"/>
      <c r="S25" s="288"/>
      <c r="T25" s="288"/>
      <c r="U25" s="169"/>
    </row>
    <row r="26" spans="1:21" hidden="1" outlineLevel="1">
      <c r="A26" s="327"/>
      <c r="B26" s="327"/>
      <c r="C26" s="327"/>
      <c r="D26" s="327"/>
      <c r="E26" s="327"/>
      <c r="F26" s="327"/>
      <c r="G26" s="327"/>
      <c r="H26" s="173"/>
      <c r="I26" s="409"/>
      <c r="L26" s="173"/>
      <c r="M26" s="174"/>
      <c r="N26" s="172"/>
      <c r="O26" s="169"/>
      <c r="P26" s="263"/>
      <c r="Q26" s="327"/>
      <c r="R26" s="327"/>
      <c r="S26" s="327"/>
      <c r="T26" s="327"/>
      <c r="U26" s="169"/>
    </row>
    <row r="27" spans="1:21" hidden="1" outlineLevel="1">
      <c r="A27" s="327"/>
      <c r="B27" s="327"/>
      <c r="C27" s="327"/>
      <c r="D27" s="327"/>
      <c r="E27" s="327"/>
      <c r="F27" s="327"/>
      <c r="G27" s="327"/>
      <c r="H27" s="173"/>
      <c r="I27" s="409"/>
      <c r="L27" s="173"/>
      <c r="M27" s="174"/>
      <c r="N27" s="172"/>
      <c r="O27" s="169"/>
      <c r="P27" s="263"/>
      <c r="Q27" s="327"/>
      <c r="R27" s="327"/>
      <c r="S27" s="327"/>
      <c r="T27" s="327"/>
      <c r="U27" s="169"/>
    </row>
    <row r="28" spans="1:21" hidden="1" outlineLevel="1">
      <c r="A28" s="327"/>
      <c r="B28" s="327"/>
      <c r="C28" s="327"/>
      <c r="D28" s="327"/>
      <c r="E28" s="327"/>
      <c r="F28" s="327"/>
      <c r="G28" s="327"/>
      <c r="H28" s="173"/>
      <c r="I28" s="409"/>
      <c r="L28" s="173"/>
      <c r="M28" s="174"/>
      <c r="N28" s="172"/>
      <c r="O28" s="169"/>
      <c r="P28" s="263"/>
      <c r="Q28" s="327"/>
      <c r="R28" s="327"/>
      <c r="S28" s="327"/>
      <c r="T28" s="327"/>
      <c r="U28" s="169"/>
    </row>
    <row r="29" spans="1:21" hidden="1" outlineLevel="1">
      <c r="A29" s="327"/>
      <c r="B29" s="327"/>
      <c r="C29" s="327"/>
      <c r="D29" s="327"/>
      <c r="E29" s="327"/>
      <c r="F29" s="327"/>
      <c r="G29" s="327"/>
      <c r="H29" s="173"/>
      <c r="I29" s="409"/>
      <c r="L29" s="173"/>
      <c r="M29" s="174"/>
      <c r="N29" s="172"/>
      <c r="O29" s="169"/>
      <c r="P29" s="263"/>
      <c r="Q29" s="327"/>
      <c r="R29" s="327"/>
      <c r="S29" s="327"/>
      <c r="T29" s="327"/>
      <c r="U29" s="169"/>
    </row>
    <row r="30" spans="1:21" hidden="1" outlineLevel="1">
      <c r="A30" s="327"/>
      <c r="B30" s="327"/>
      <c r="C30" s="327"/>
      <c r="D30" s="327"/>
      <c r="E30" s="327"/>
      <c r="F30" s="327"/>
      <c r="G30" s="327"/>
      <c r="H30" s="173"/>
      <c r="I30" s="409"/>
      <c r="L30" s="173"/>
      <c r="M30" s="174"/>
      <c r="N30" s="172"/>
      <c r="O30" s="169"/>
      <c r="P30" s="263"/>
      <c r="Q30" s="327"/>
      <c r="R30" s="327"/>
      <c r="S30" s="327"/>
      <c r="T30" s="327"/>
      <c r="U30" s="169"/>
    </row>
    <row r="31" spans="1:21" hidden="1" outlineLevel="1">
      <c r="A31" s="327"/>
      <c r="B31" s="327"/>
      <c r="C31" s="327"/>
      <c r="D31" s="327"/>
      <c r="E31" s="327"/>
      <c r="F31" s="327"/>
      <c r="G31" s="327"/>
      <c r="H31" s="173"/>
      <c r="I31" s="409"/>
      <c r="L31" s="173"/>
      <c r="M31" s="174"/>
      <c r="N31" s="172"/>
      <c r="O31" s="169"/>
      <c r="P31" s="263"/>
      <c r="Q31" s="327"/>
      <c r="R31" s="327"/>
      <c r="S31" s="327"/>
      <c r="T31" s="327"/>
      <c r="U31" s="169"/>
    </row>
    <row r="32" spans="1:21" hidden="1" outlineLevel="1">
      <c r="A32" s="327"/>
      <c r="B32" s="327"/>
      <c r="C32" s="327"/>
      <c r="D32" s="327"/>
      <c r="E32" s="327"/>
      <c r="F32" s="327"/>
      <c r="G32" s="327"/>
      <c r="H32" s="173"/>
      <c r="I32" s="409"/>
      <c r="L32" s="173"/>
      <c r="M32" s="174"/>
      <c r="N32" s="172"/>
      <c r="O32" s="169"/>
      <c r="P32" s="263"/>
      <c r="Q32" s="327"/>
      <c r="R32" s="327"/>
      <c r="S32" s="327"/>
      <c r="T32" s="327"/>
      <c r="U32" s="169"/>
    </row>
    <row r="33" spans="1:21" hidden="1" outlineLevel="1">
      <c r="A33" s="327"/>
      <c r="B33" s="327"/>
      <c r="C33" s="327"/>
      <c r="D33" s="327"/>
      <c r="E33" s="327"/>
      <c r="F33" s="327"/>
      <c r="G33" s="327"/>
      <c r="H33" s="173"/>
      <c r="I33" s="409"/>
      <c r="L33" s="173"/>
      <c r="M33" s="174"/>
      <c r="N33" s="172"/>
      <c r="O33" s="169"/>
      <c r="P33" s="263"/>
      <c r="Q33" s="327"/>
      <c r="R33" s="327"/>
      <c r="S33" s="327"/>
      <c r="T33" s="327"/>
      <c r="U33" s="169"/>
    </row>
    <row r="34" spans="1:21" ht="22.2" hidden="1" outlineLevel="1">
      <c r="A34" s="327"/>
      <c r="B34" s="327"/>
      <c r="C34" s="327"/>
      <c r="D34" s="327"/>
      <c r="E34" s="431" t="s">
        <v>935</v>
      </c>
      <c r="F34" s="432" t="s">
        <v>936</v>
      </c>
      <c r="G34" s="433" t="s">
        <v>82</v>
      </c>
      <c r="H34" s="434" t="s">
        <v>550</v>
      </c>
      <c r="I34" s="409"/>
      <c r="L34" s="173"/>
      <c r="M34" s="174"/>
      <c r="N34" s="172"/>
      <c r="O34" s="169"/>
      <c r="P34" s="263"/>
      <c r="Q34" s="327"/>
      <c r="R34" s="327"/>
      <c r="S34" s="327"/>
      <c r="T34" s="327"/>
      <c r="U34" s="169"/>
    </row>
    <row r="35" spans="1:21" s="375" customFormat="1" ht="22.2" hidden="1" outlineLevel="1">
      <c r="B35" s="376"/>
      <c r="C35" s="376"/>
      <c r="D35" s="377"/>
      <c r="E35" s="378"/>
      <c r="F35" s="379"/>
      <c r="G35" s="380">
        <f>I78</f>
        <v>197045930</v>
      </c>
      <c r="H35" s="381">
        <f>SUM(F36,F38,F40,F42,F45,F51,F54,F56)</f>
        <v>247</v>
      </c>
      <c r="I35" s="410">
        <f>SUM(G36,G38,G40,G42,G45,G51,G54,G56)</f>
        <v>197045930</v>
      </c>
      <c r="J35" s="381"/>
      <c r="K35" s="381"/>
      <c r="L35" s="382"/>
      <c r="M35" s="383"/>
      <c r="N35" s="383"/>
      <c r="O35" s="383"/>
      <c r="P35" s="383"/>
      <c r="Q35" s="376"/>
      <c r="R35" s="376"/>
      <c r="S35" s="376"/>
      <c r="T35" s="383"/>
    </row>
    <row r="36" spans="1:21" s="384" customFormat="1" ht="24.6" hidden="1" outlineLevel="1">
      <c r="B36" s="385"/>
      <c r="C36" s="385"/>
      <c r="D36" s="366"/>
      <c r="E36" s="418" t="s">
        <v>9</v>
      </c>
      <c r="F36" s="419">
        <f>SUM(F37)</f>
        <v>34</v>
      </c>
      <c r="G36" s="419">
        <f t="shared" ref="G36:J36" si="16">SUM(G37)</f>
        <v>68406000</v>
      </c>
      <c r="H36" s="417">
        <f>G36/$G$35</f>
        <v>0.34715763984569487</v>
      </c>
      <c r="I36" s="409"/>
      <c r="J36" s="387">
        <f t="shared" si="16"/>
        <v>35208900</v>
      </c>
      <c r="K36" s="388"/>
      <c r="L36" s="389"/>
      <c r="N36" s="389"/>
      <c r="O36" s="389"/>
      <c r="P36" s="389"/>
      <c r="Q36" s="385"/>
      <c r="R36" s="385"/>
      <c r="S36" s="385"/>
      <c r="T36" s="389"/>
    </row>
    <row r="37" spans="1:21" s="384" customFormat="1" ht="24.6" hidden="1" outlineLevel="1">
      <c r="B37" s="385"/>
      <c r="C37" s="385"/>
      <c r="D37" s="366"/>
      <c r="E37" s="390" t="s">
        <v>559</v>
      </c>
      <c r="F37" s="391">
        <f>H79+H96+H109+H123+H131+H138+H146+H152+H158+H163+H170+H175+H179+H183</f>
        <v>34</v>
      </c>
      <c r="G37" s="391">
        <f>I79+I96+I109+I123+I131+I138+I146+I152+I158+I163+I170+I175+I179+I183</f>
        <v>68406000</v>
      </c>
      <c r="H37" s="391"/>
      <c r="I37" s="397"/>
      <c r="J37" s="392">
        <f>SUBTOTAL(9,L79,L106,L117,L123,L128,L139,L146,L153,L158,L164,L168,L249,L179,L183,L187)</f>
        <v>35208900</v>
      </c>
      <c r="K37" s="392">
        <f>SUBTOTAL(9,M79,M106,M117,M123,M128,M139,M146,M153,M158,M164,M168,M249,M179,M183,M187)</f>
        <v>0</v>
      </c>
      <c r="L37" s="391">
        <f>SUBTOTAL(9,N79,N106,N117,N123,N128,N139,N146,N153,N158,N164,N168,N249,N179,N183,N187)</f>
        <v>0</v>
      </c>
      <c r="N37" s="389"/>
      <c r="O37" s="389"/>
      <c r="P37" s="389"/>
      <c r="Q37" s="385"/>
      <c r="R37" s="385"/>
      <c r="S37" s="385"/>
      <c r="T37" s="389"/>
    </row>
    <row r="38" spans="1:21" s="384" customFormat="1" ht="24.6" hidden="1" outlineLevel="1">
      <c r="B38" s="385"/>
      <c r="C38" s="385"/>
      <c r="D38" s="366"/>
      <c r="E38" s="420" t="s">
        <v>11</v>
      </c>
      <c r="F38" s="421">
        <f>SUM(F39)</f>
        <v>7</v>
      </c>
      <c r="G38" s="421">
        <f>SUM(G39)</f>
        <v>15930000</v>
      </c>
      <c r="H38" s="417">
        <f>G38/$G$35</f>
        <v>8.0844095587257248E-2</v>
      </c>
      <c r="I38" s="397"/>
      <c r="J38" s="392">
        <f t="shared" ref="J38" si="17">SUM(J40)</f>
        <v>11710000</v>
      </c>
      <c r="K38" s="388"/>
      <c r="L38" s="389"/>
      <c r="N38" s="389"/>
      <c r="O38" s="389"/>
      <c r="P38" s="389"/>
      <c r="Q38" s="385"/>
      <c r="R38" s="385"/>
      <c r="S38" s="385"/>
      <c r="T38" s="389"/>
    </row>
    <row r="39" spans="1:21" s="384" customFormat="1" ht="24.6" hidden="1" outlineLevel="1">
      <c r="B39" s="385"/>
      <c r="C39" s="385"/>
      <c r="D39" s="366"/>
      <c r="E39" s="390" t="s">
        <v>751</v>
      </c>
      <c r="F39" s="391">
        <f>H80+H98+H111+H119+H132+H139</f>
        <v>7</v>
      </c>
      <c r="G39" s="391">
        <f>I80+I98+I111+I119+I132+I139</f>
        <v>15930000</v>
      </c>
      <c r="H39" s="391"/>
      <c r="I39" s="397"/>
      <c r="J39" s="392">
        <f>SUBTOTAL(9,L80,L90,L108,L120,L232,L234,L140,L147)</f>
        <v>9305000</v>
      </c>
      <c r="K39" s="392">
        <f>SUBTOTAL(9,M80,M90,M108,M120,M232,M234,M140,M147)</f>
        <v>0</v>
      </c>
      <c r="L39" s="389"/>
      <c r="N39" s="389"/>
      <c r="O39" s="389"/>
      <c r="P39" s="389"/>
      <c r="Q39" s="385"/>
      <c r="R39" s="385"/>
      <c r="S39" s="385"/>
      <c r="T39" s="389"/>
    </row>
    <row r="40" spans="1:21" s="384" customFormat="1" ht="24.6" hidden="1" outlineLevel="1">
      <c r="B40" s="385"/>
      <c r="C40" s="385"/>
      <c r="D40" s="366"/>
      <c r="E40" s="420" t="s">
        <v>35</v>
      </c>
      <c r="F40" s="421">
        <f>SUM(F41)</f>
        <v>6</v>
      </c>
      <c r="G40" s="421">
        <f t="shared" ref="G40:J40" si="18">SUM(G41)</f>
        <v>14100000</v>
      </c>
      <c r="H40" s="417">
        <f>G40/$G$35</f>
        <v>7.1556920764615645E-2</v>
      </c>
      <c r="I40" s="397"/>
      <c r="J40" s="392">
        <f t="shared" si="18"/>
        <v>11710000</v>
      </c>
      <c r="K40" s="392"/>
      <c r="L40" s="389"/>
      <c r="N40" s="389"/>
      <c r="O40" s="389"/>
      <c r="P40" s="389"/>
      <c r="Q40" s="385"/>
      <c r="R40" s="385"/>
      <c r="S40" s="385"/>
      <c r="T40" s="389"/>
    </row>
    <row r="41" spans="1:21" s="384" customFormat="1" ht="24.6" hidden="1" outlineLevel="1">
      <c r="B41" s="385"/>
      <c r="C41" s="385"/>
      <c r="D41" s="366"/>
      <c r="E41" s="346" t="s">
        <v>219</v>
      </c>
      <c r="F41" s="391">
        <f>H81+H99+H112+H121+H130+H140</f>
        <v>6</v>
      </c>
      <c r="G41" s="391">
        <f>I81+I99+I112+I121+I130+I140</f>
        <v>14100000</v>
      </c>
      <c r="H41" s="391"/>
      <c r="I41" s="397"/>
      <c r="J41" s="392">
        <f>SUBTOTAL(9,L81,L227,L119,L130,L138,L148)</f>
        <v>11710000</v>
      </c>
      <c r="K41" s="392">
        <f>SUBTOTAL(9,L336,L467,L478,L493,L512)</f>
        <v>0</v>
      </c>
      <c r="L41" s="389"/>
      <c r="N41" s="389"/>
      <c r="O41" s="389"/>
      <c r="P41" s="389"/>
      <c r="Q41" s="385"/>
      <c r="R41" s="385"/>
      <c r="S41" s="385"/>
      <c r="T41" s="389"/>
    </row>
    <row r="42" spans="1:21" s="384" customFormat="1" ht="24.6" hidden="1" outlineLevel="1">
      <c r="B42" s="385"/>
      <c r="C42" s="385"/>
      <c r="D42" s="366"/>
      <c r="E42" s="420" t="s">
        <v>36</v>
      </c>
      <c r="F42" s="421">
        <f>F43+F44</f>
        <v>26</v>
      </c>
      <c r="G42" s="421">
        <f>G43+G44</f>
        <v>19279000</v>
      </c>
      <c r="H42" s="417">
        <f>G42/$G$35</f>
        <v>9.7840133008583324E-2</v>
      </c>
      <c r="I42" s="397"/>
      <c r="J42" s="392">
        <f t="shared" ref="J42" si="19">SUBTOTAL(9,J43,J44)</f>
        <v>0</v>
      </c>
      <c r="K42" s="392">
        <f>SUBTOTAL(9,K43,K44)</f>
        <v>0</v>
      </c>
      <c r="L42" s="389"/>
      <c r="N42" s="389"/>
      <c r="O42" s="389"/>
      <c r="P42" s="389"/>
      <c r="Q42" s="385"/>
      <c r="R42" s="385"/>
      <c r="S42" s="385"/>
      <c r="T42" s="389"/>
    </row>
    <row r="43" spans="1:21" s="384" customFormat="1" ht="24.6" hidden="1" outlineLevel="1">
      <c r="B43" s="385"/>
      <c r="C43" s="385"/>
      <c r="D43" s="366"/>
      <c r="E43" s="390" t="s">
        <v>207</v>
      </c>
      <c r="F43" s="391">
        <f>H82+H100+H117+H122</f>
        <v>4</v>
      </c>
      <c r="G43" s="391">
        <f>I82+I100+I117+I122</f>
        <v>6600000</v>
      </c>
      <c r="H43" s="391"/>
      <c r="I43" s="397"/>
      <c r="J43" s="392" t="e">
        <f>SUBTOTAL(9,L82,L111,L114,#REF!,L126,L129,L131)</f>
        <v>#REF!</v>
      </c>
      <c r="K43" s="392" t="e">
        <f>SUBTOTAL(9,M82,M111,M114,#REF!,M126,M129,M131)</f>
        <v>#REF!</v>
      </c>
      <c r="L43" s="389"/>
      <c r="N43" s="389"/>
      <c r="O43" s="389"/>
      <c r="P43" s="389"/>
      <c r="Q43" s="385"/>
      <c r="R43" s="385"/>
      <c r="S43" s="385"/>
      <c r="T43" s="389"/>
    </row>
    <row r="44" spans="1:21" s="384" customFormat="1" ht="24.6" hidden="1" outlineLevel="1">
      <c r="B44" s="385"/>
      <c r="C44" s="385"/>
      <c r="D44" s="366"/>
      <c r="E44" s="390" t="s">
        <v>616</v>
      </c>
      <c r="F44" s="391">
        <f>H85+H215+H101+H113+H124+H133+H141+H147+H153+H159+H165+H171+H176+H180+H184+H187</f>
        <v>22</v>
      </c>
      <c r="G44" s="391">
        <f>I85+I215+I101+I113+I124+I133+I141+I147+I153+I159+I165+I171+I176+I180+I184+I187</f>
        <v>12679000</v>
      </c>
      <c r="H44" s="391"/>
      <c r="I44" s="397"/>
      <c r="J44" s="392">
        <f>SUBTOTAL(9,L85,L89,L112,L121,L132,L141,L149,L154,L159,L163,L169,L174,L180,L184,L188,L191)</f>
        <v>30900000</v>
      </c>
      <c r="K44" s="392">
        <f>SUBTOTAL(9,M85,M89,M112,M121,M132,M141,M149,M154,M159,M163,M169,M174,M180,M184,M188,M191)</f>
        <v>0</v>
      </c>
      <c r="L44" s="389"/>
      <c r="N44" s="389"/>
      <c r="O44" s="389"/>
      <c r="P44" s="389"/>
      <c r="Q44" s="385"/>
      <c r="R44" s="385"/>
      <c r="S44" s="385"/>
      <c r="T44" s="389"/>
    </row>
    <row r="45" spans="1:21" s="384" customFormat="1" ht="24.6" hidden="1" outlineLevel="1">
      <c r="B45" s="385"/>
      <c r="C45" s="385"/>
      <c r="D45" s="366"/>
      <c r="E45" s="422" t="s">
        <v>8</v>
      </c>
      <c r="F45" s="419">
        <f>SUM(F46,F47,F48,F49,F50)</f>
        <v>98</v>
      </c>
      <c r="G45" s="419">
        <f t="shared" ref="G45:J45" si="20">SUM(G46,G47,G48,G49,G50)</f>
        <v>41441900</v>
      </c>
      <c r="H45" s="417">
        <f>G45/$G$35</f>
        <v>0.21031594004504431</v>
      </c>
      <c r="I45" s="411"/>
      <c r="J45" s="387" t="e">
        <f t="shared" si="20"/>
        <v>#REF!</v>
      </c>
      <c r="K45" s="387" t="e">
        <f>SUM(K46:K50)</f>
        <v>#REF!</v>
      </c>
      <c r="L45" s="389"/>
      <c r="N45" s="389"/>
      <c r="O45" s="389"/>
      <c r="P45" s="389"/>
      <c r="Q45" s="385"/>
      <c r="R45" s="385"/>
      <c r="S45" s="385"/>
      <c r="T45" s="389"/>
    </row>
    <row r="46" spans="1:21" s="384" customFormat="1" ht="24.6" hidden="1" outlineLevel="1">
      <c r="B46" s="385"/>
      <c r="C46" s="385"/>
      <c r="D46" s="366"/>
      <c r="E46" s="390" t="s">
        <v>145</v>
      </c>
      <c r="F46" s="391">
        <f>H83+H103+H115+H126+H135+H143+H149+H155+H161+H167+H173+H178+H182+H186+H189+H191+H193+H195+H197+H199+H201+H204+H206+H207+H208+H209</f>
        <v>37</v>
      </c>
      <c r="G46" s="391">
        <f>I83+I103+I115+I126+I135+I143+I149+I155+I161+I167+I173+I178+I182+I186+I189+I191+I193+I195+I197+I199+I201+I204+I206+I207+I208+I209</f>
        <v>20778000</v>
      </c>
      <c r="H46" s="391"/>
      <c r="I46" s="397"/>
      <c r="J46" s="392" t="e">
        <f>SUBTOTAL(9,L83,#REF!,L124,L134,L143,L241,L242,L161,L166,L171,L176,L182,L186,L253,L192,L194,L196,L198,L200,L203,L205,L207,L262,L263,L265,L267)</f>
        <v>#REF!</v>
      </c>
      <c r="K46" s="392" t="e">
        <f>SUBTOTAL(9,M83,#REF!,M124,M134,M143,M241,M242,M161,M166,M171,M176,M182,M186,M253,M192,M194,M196,M198,M200,M203,M205,M207,M262,M263,M265,M267)</f>
        <v>#REF!</v>
      </c>
      <c r="L46" s="389"/>
      <c r="N46" s="389"/>
      <c r="O46" s="389"/>
      <c r="P46" s="389"/>
      <c r="Q46" s="385"/>
      <c r="R46" s="385"/>
      <c r="S46" s="385"/>
      <c r="T46" s="389"/>
    </row>
    <row r="47" spans="1:21" s="384" customFormat="1" ht="24.6" hidden="1" outlineLevel="1">
      <c r="B47" s="385"/>
      <c r="C47" s="385"/>
      <c r="D47" s="366"/>
      <c r="E47" s="390" t="s">
        <v>572</v>
      </c>
      <c r="F47" s="391">
        <v>0</v>
      </c>
      <c r="G47" s="391">
        <v>0</v>
      </c>
      <c r="H47" s="391"/>
      <c r="I47" s="397"/>
      <c r="J47" s="392">
        <v>0</v>
      </c>
      <c r="K47" s="392">
        <v>0</v>
      </c>
      <c r="L47" s="389"/>
      <c r="N47" s="389"/>
      <c r="O47" s="389"/>
      <c r="P47" s="389"/>
      <c r="Q47" s="385"/>
      <c r="R47" s="385"/>
      <c r="S47" s="385"/>
      <c r="T47" s="389"/>
    </row>
    <row r="48" spans="1:21" s="384" customFormat="1" ht="24.6" hidden="1" outlineLevel="1">
      <c r="B48" s="385"/>
      <c r="C48" s="385"/>
      <c r="D48" s="366"/>
      <c r="E48" s="390" t="s">
        <v>88</v>
      </c>
      <c r="F48" s="391">
        <f>H212+H102+H114+H125+H134+H142+H148+H154+H160+H166+H172+H177+H181+H185+H188+H190+H192+H194+H196+H198+H200+H203+H205</f>
        <v>31</v>
      </c>
      <c r="G48" s="391">
        <f>I212+I102+I114+I125+I134+I142+I148+I154+I160+I166+I172+I177+I181+I185+I188+I190+I192+I194+I196+I198+I200+I203+I205</f>
        <v>9169000</v>
      </c>
      <c r="H48" s="391"/>
      <c r="I48" s="397"/>
      <c r="J48" s="392" t="e">
        <f>SUBTOTAL(9,#REF!,L88,L109,L122,L133,L142,L240,L155,L160,L165,L170,L175,L181,L185,L189,L254,L255,L256,L257,L258,L202,L259,L260,L208)</f>
        <v>#REF!</v>
      </c>
      <c r="K48" s="392">
        <f>SUBTOTAL(9,M185,M256,M257)</f>
        <v>0</v>
      </c>
      <c r="L48" s="389"/>
      <c r="N48" s="389"/>
      <c r="O48" s="389"/>
      <c r="P48" s="389"/>
      <c r="Q48" s="385"/>
      <c r="R48" s="385"/>
      <c r="S48" s="385"/>
      <c r="T48" s="389"/>
    </row>
    <row r="49" spans="2:20" s="384" customFormat="1" ht="24.6" hidden="1" outlineLevel="1">
      <c r="B49" s="385"/>
      <c r="C49" s="385"/>
      <c r="D49" s="366"/>
      <c r="E49" s="390" t="s">
        <v>785</v>
      </c>
      <c r="F49" s="391">
        <f>H88+H106+H118+H128+H136+H144+H150+H156+H162+H168+H174</f>
        <v>28</v>
      </c>
      <c r="G49" s="391">
        <f>I88+I106+I118+I128+I136+I144+I150+I156+I162+I168+I174</f>
        <v>9765900</v>
      </c>
      <c r="H49" s="391"/>
      <c r="I49" s="397"/>
      <c r="J49" s="392">
        <f>SUBTOTAL(9,L226,L228,L233,L137,L145,L152,L157,L162,L247,L248,L250)</f>
        <v>8408400</v>
      </c>
      <c r="K49" s="392">
        <f>SUBTOTAL(9,M226,M228,M233,M137,M145,M152,M157,M162,M247,M248,M250)</f>
        <v>0</v>
      </c>
      <c r="L49" s="389"/>
      <c r="N49" s="389"/>
      <c r="O49" s="389"/>
      <c r="P49" s="389"/>
      <c r="Q49" s="385"/>
      <c r="R49" s="385"/>
      <c r="S49" s="385"/>
      <c r="T49" s="389"/>
    </row>
    <row r="50" spans="2:20" s="384" customFormat="1" ht="24.6" hidden="1" outlineLevel="1">
      <c r="B50" s="385"/>
      <c r="C50" s="385"/>
      <c r="D50" s="366"/>
      <c r="E50" s="390" t="s">
        <v>784</v>
      </c>
      <c r="F50" s="391">
        <f>H94+H107</f>
        <v>2</v>
      </c>
      <c r="G50" s="391">
        <f>I94+I107</f>
        <v>1729000</v>
      </c>
      <c r="H50" s="391"/>
      <c r="I50" s="397"/>
      <c r="J50" s="392">
        <f>SUBTOTAL(9,L225,L229)</f>
        <v>1771800</v>
      </c>
      <c r="K50" s="392">
        <f>SUBTOTAL(9,M225,M229)</f>
        <v>0</v>
      </c>
      <c r="L50" s="389"/>
      <c r="N50" s="389"/>
      <c r="O50" s="389"/>
      <c r="P50" s="389"/>
      <c r="Q50" s="385"/>
      <c r="R50" s="385"/>
      <c r="S50" s="385"/>
      <c r="T50" s="389"/>
    </row>
    <row r="51" spans="2:20" s="384" customFormat="1" ht="24.6" hidden="1" outlineLevel="1">
      <c r="B51" s="385"/>
      <c r="C51" s="385"/>
      <c r="D51" s="366"/>
      <c r="E51" s="420" t="s">
        <v>37</v>
      </c>
      <c r="F51" s="419">
        <f>SUM(F52)</f>
        <v>4</v>
      </c>
      <c r="G51" s="419">
        <f t="shared" ref="G51" si="21">SUM(G52)</f>
        <v>4370000</v>
      </c>
      <c r="H51" s="417">
        <f>G51/$G$35</f>
        <v>2.2177570478111374E-2</v>
      </c>
      <c r="I51" s="411"/>
      <c r="J51" s="387">
        <f>SUM(J52)</f>
        <v>6178000</v>
      </c>
      <c r="K51" s="387">
        <f>SUM(K52)</f>
        <v>0</v>
      </c>
      <c r="L51" s="389"/>
      <c r="N51" s="389"/>
      <c r="O51" s="389"/>
      <c r="P51" s="389"/>
      <c r="Q51" s="385"/>
      <c r="R51" s="385"/>
      <c r="S51" s="385"/>
      <c r="T51" s="389"/>
    </row>
    <row r="52" spans="2:20" s="384" customFormat="1" ht="24.6" hidden="1" outlineLevel="1">
      <c r="B52" s="385"/>
      <c r="C52" s="385"/>
      <c r="D52" s="366"/>
      <c r="E52" s="393" t="s">
        <v>773</v>
      </c>
      <c r="F52" s="391">
        <f>H84+H104+H116+H127</f>
        <v>4</v>
      </c>
      <c r="G52" s="391">
        <f>I84+I104+I116+I127</f>
        <v>4370000</v>
      </c>
      <c r="H52" s="391"/>
      <c r="I52" s="397"/>
      <c r="J52" s="392">
        <f>SUBTOTAL(9,L84,L113,L125,L135)</f>
        <v>6178000</v>
      </c>
      <c r="K52" s="392">
        <f>SUBTOTAL(9,M84,M113,M125,M135)</f>
        <v>0</v>
      </c>
      <c r="L52" s="389"/>
      <c r="N52" s="389"/>
      <c r="O52" s="389"/>
      <c r="P52" s="389"/>
      <c r="Q52" s="385"/>
      <c r="R52" s="385"/>
      <c r="S52" s="385"/>
      <c r="T52" s="389"/>
    </row>
    <row r="53" spans="2:20" s="398" customFormat="1" ht="24.6" hidden="1" outlineLevel="1">
      <c r="B53" s="394"/>
      <c r="C53" s="394"/>
      <c r="D53" s="395"/>
      <c r="E53" s="396"/>
      <c r="F53" s="397"/>
      <c r="G53" s="397"/>
      <c r="I53" s="397"/>
      <c r="J53" s="399"/>
      <c r="K53" s="399"/>
      <c r="L53" s="400"/>
      <c r="N53" s="400"/>
      <c r="O53" s="400"/>
      <c r="P53" s="400"/>
      <c r="Q53" s="394"/>
      <c r="R53" s="394"/>
      <c r="S53" s="394"/>
      <c r="T53" s="400"/>
    </row>
    <row r="54" spans="2:20" s="384" customFormat="1" ht="24.6" hidden="1" outlineLevel="1">
      <c r="B54" s="385"/>
      <c r="C54" s="385"/>
      <c r="D54" s="366"/>
      <c r="E54" s="420" t="s">
        <v>12</v>
      </c>
      <c r="F54" s="419">
        <f>F55</f>
        <v>69</v>
      </c>
      <c r="G54" s="419">
        <f>G55</f>
        <v>23240130</v>
      </c>
      <c r="H54" s="417">
        <f>G54/$G$35</f>
        <v>0.11794270503328844</v>
      </c>
      <c r="I54" s="411"/>
      <c r="J54" s="387" t="e">
        <f>SUM(J55)</f>
        <v>#REF!</v>
      </c>
      <c r="K54" s="387" t="e">
        <f>SUM(K55)</f>
        <v>#REF!</v>
      </c>
      <c r="L54" s="389"/>
      <c r="N54" s="389"/>
      <c r="O54" s="389"/>
      <c r="P54" s="389"/>
      <c r="Q54" s="385"/>
      <c r="R54" s="385"/>
      <c r="S54" s="385"/>
      <c r="T54" s="389"/>
    </row>
    <row r="55" spans="2:20" s="398" customFormat="1" ht="24.6" hidden="1" outlineLevel="1">
      <c r="B55" s="394"/>
      <c r="C55" s="394"/>
      <c r="D55" s="395"/>
      <c r="E55" s="606" t="s">
        <v>844</v>
      </c>
      <c r="F55" s="607">
        <f>H210+H211+H213+H214+H216+H217+H218+H219+H220+H221+H222+H223+H224+H93+H97+H225+H226+H227+H228+H229+H230+H231+H232+H233+H234+H235+H236+H237+H238+H239+H240+H241+H242+H243+H244+H245+H246+H247+H248+H249+H250+H251+H252+H253+H254+H255+H256+H257+H258+H202+H259+H260+H261+H262+H263+H264+H265+H266+H267+H268+H269+H270+H271+H272+H273+H274+H275+H276</f>
        <v>69</v>
      </c>
      <c r="G55" s="607">
        <f>I210+I211+I213+I214+I216+I217+I218+I219+I220+I221+I222+I223+I224+I93+I97+I225+I226+I227+I228+I229+I230+I231+I232+I233+I234+I235+I236+I237+I238+I239+I240+I241+I242+I243+I244+I245+I246+I247+I248+I249+I250+I251+I252+I253+I254+I255+I256+I257+I258+I202+I259+I260+I261+I262+I263+I264+I265+I266+I267+I268+I269+I270+I271+I272+I273+I274+I275+I276</f>
        <v>23240130</v>
      </c>
      <c r="H55" s="607"/>
      <c r="I55" s="397"/>
      <c r="J55" s="399" t="e">
        <f>SUBTOTAL(9,L93,L94,L95,L96,L97,L98,L99,L100,L101,L102,L103,L104,#REF!,L105,L110,L116,L118,L127,L231,L235,L236,L237,L136,L238,L239,L144,L150,L151,L243,L156,L244,L245,L167,L246,L172,L173,L177,L178,L251,L252,L190,L193,L195,L197,L199,L201,L204,L206,L261,L209,L264,L266,L268,L269,L270,L271,L272,L273,L274,L275,L276,L210,L211,L212,L213,L214)</f>
        <v>#REF!</v>
      </c>
      <c r="K55" s="399" t="e">
        <f>SUBTOTAL(9,M93,M94,M95,M96,M97,M98,M99,M100,M101,M102,M103,M104,#REF!,M105,M110,M116,M118,M127,M231,M235,M236,M237,M136,M238,M239,M144,M150,M151,M243,M156,M244,M245,M246,M172,M173,M177,M178,M251,M252,M190,M193,M195,M197,M199,M201,M204,M206,M261,M209,M264,M266,M268,M269,M270,M271,M272,M273,M274,M275,M276,M210,M211,M212,M213,M214)</f>
        <v>#REF!</v>
      </c>
      <c r="L55" s="400"/>
      <c r="N55" s="400"/>
      <c r="O55" s="400"/>
      <c r="P55" s="400"/>
      <c r="Q55" s="394"/>
      <c r="R55" s="394"/>
      <c r="S55" s="394"/>
      <c r="T55" s="400"/>
    </row>
    <row r="56" spans="2:20" s="384" customFormat="1" ht="24.6" hidden="1" outlineLevel="1">
      <c r="B56" s="385"/>
      <c r="C56" s="385"/>
      <c r="D56" s="366"/>
      <c r="E56" s="423" t="s">
        <v>79</v>
      </c>
      <c r="F56" s="419">
        <f>SUBTOTAL(9,H86,H89,H108)</f>
        <v>3</v>
      </c>
      <c r="G56" s="419">
        <f>SUM(G57:G58)</f>
        <v>10278900</v>
      </c>
      <c r="H56" s="417">
        <f>G56/$G$35</f>
        <v>5.2164995237404803E-2</v>
      </c>
      <c r="I56" s="411"/>
      <c r="J56" s="387">
        <f t="shared" ref="J56:K56" si="22">SUM(J57:J58)</f>
        <v>6781700</v>
      </c>
      <c r="K56" s="387">
        <f t="shared" si="22"/>
        <v>0</v>
      </c>
      <c r="L56" s="389"/>
      <c r="N56" s="389"/>
      <c r="O56" s="389"/>
      <c r="P56" s="389"/>
      <c r="Q56" s="385"/>
      <c r="R56" s="385"/>
      <c r="S56" s="385"/>
      <c r="T56" s="389"/>
    </row>
    <row r="57" spans="2:20" s="384" customFormat="1" ht="24.6" hidden="1" outlineLevel="1">
      <c r="B57" s="385"/>
      <c r="C57" s="385"/>
      <c r="D57" s="366"/>
      <c r="E57" s="393" t="s">
        <v>754</v>
      </c>
      <c r="F57" s="386">
        <f>H86+H89+H108</f>
        <v>3</v>
      </c>
      <c r="G57" s="386">
        <f>I86+I89+I108</f>
        <v>4791000</v>
      </c>
      <c r="H57" s="386"/>
      <c r="I57" s="411"/>
      <c r="J57" s="387">
        <f>SUBTOTAL(9,L86,L107,L230)</f>
        <v>2709400</v>
      </c>
      <c r="K57" s="387">
        <f>SUBTOTAL(9,M86,M107,M230)</f>
        <v>0</v>
      </c>
      <c r="L57" s="389"/>
      <c r="N57" s="389"/>
      <c r="O57" s="389"/>
      <c r="P57" s="389"/>
      <c r="Q57" s="385"/>
      <c r="R57" s="385"/>
      <c r="S57" s="385"/>
      <c r="T57" s="389"/>
    </row>
    <row r="58" spans="2:20" s="384" customFormat="1" ht="24.6" hidden="1" outlineLevel="1">
      <c r="B58" s="385"/>
      <c r="C58" s="385"/>
      <c r="D58" s="366"/>
      <c r="E58" s="393" t="s">
        <v>786</v>
      </c>
      <c r="F58" s="386">
        <f>SUM(F69,F68,F67,F66,F65,F64,F63,F62,F61,F60,F59)</f>
        <v>26</v>
      </c>
      <c r="G58" s="386">
        <f t="shared" ref="G58:K58" si="23">SUM(G69,G68,G67,G66,G65,G64,G63,G62,G61,G60,G59)</f>
        <v>5487900</v>
      </c>
      <c r="H58" s="386"/>
      <c r="I58" s="411"/>
      <c r="J58" s="387">
        <f t="shared" si="23"/>
        <v>4072300</v>
      </c>
      <c r="K58" s="387">
        <f t="shared" si="23"/>
        <v>0</v>
      </c>
      <c r="L58" s="389"/>
      <c r="N58" s="389"/>
      <c r="O58" s="389"/>
      <c r="P58" s="389"/>
      <c r="Q58" s="385"/>
      <c r="R58" s="385"/>
      <c r="S58" s="385"/>
      <c r="T58" s="389"/>
    </row>
    <row r="59" spans="2:20" s="384" customFormat="1" ht="24.6" hidden="1" outlineLevel="1">
      <c r="B59" s="385"/>
      <c r="C59" s="385"/>
      <c r="D59" s="366"/>
      <c r="E59" s="390" t="s">
        <v>689</v>
      </c>
      <c r="F59" s="391">
        <f>SUBTOTAL(9,H527,H535,H543)</f>
        <v>0</v>
      </c>
      <c r="G59" s="391">
        <f>SUBTOTAL(9,I527,I535,I543)</f>
        <v>0</v>
      </c>
      <c r="I59" s="397"/>
      <c r="J59" s="392">
        <f>SUBTOTAL(9,K527,K535,K543)</f>
        <v>0</v>
      </c>
      <c r="K59" s="392">
        <f>SUBTOTAL(9,L527,L535,L543)</f>
        <v>0</v>
      </c>
      <c r="L59" s="389"/>
      <c r="N59" s="389"/>
      <c r="O59" s="389"/>
      <c r="P59" s="389"/>
      <c r="Q59" s="385"/>
      <c r="R59" s="385"/>
      <c r="S59" s="385"/>
      <c r="T59" s="389"/>
    </row>
    <row r="60" spans="2:20" s="384" customFormat="1" ht="24.6" hidden="1" outlineLevel="1">
      <c r="B60" s="385"/>
      <c r="C60" s="385"/>
      <c r="D60" s="366"/>
      <c r="E60" s="390" t="s">
        <v>762</v>
      </c>
      <c r="F60" s="391"/>
      <c r="G60" s="391"/>
      <c r="I60" s="397"/>
      <c r="J60" s="392"/>
      <c r="K60" s="392"/>
      <c r="L60" s="389"/>
      <c r="N60" s="389"/>
      <c r="O60" s="389"/>
      <c r="P60" s="389"/>
      <c r="Q60" s="385"/>
      <c r="R60" s="385"/>
      <c r="S60" s="385"/>
      <c r="T60" s="389"/>
    </row>
    <row r="61" spans="2:20" s="384" customFormat="1" ht="24.6" hidden="1" outlineLevel="1">
      <c r="B61" s="385"/>
      <c r="C61" s="385"/>
      <c r="D61" s="366"/>
      <c r="E61" s="390" t="s">
        <v>805</v>
      </c>
      <c r="F61" s="391">
        <f>H87</f>
        <v>1</v>
      </c>
      <c r="G61" s="391">
        <f>I87</f>
        <v>886400</v>
      </c>
      <c r="H61" s="391"/>
      <c r="I61" s="397"/>
      <c r="J61" s="392">
        <f t="shared" ref="J61:K61" si="24">SUBTOTAL(9,L87)</f>
        <v>886400</v>
      </c>
      <c r="K61" s="392">
        <f t="shared" si="24"/>
        <v>0</v>
      </c>
      <c r="L61" s="389"/>
      <c r="N61" s="389"/>
      <c r="O61" s="389"/>
      <c r="P61" s="389"/>
      <c r="Q61" s="385"/>
      <c r="R61" s="385"/>
      <c r="S61" s="385"/>
      <c r="T61" s="389"/>
    </row>
    <row r="62" spans="2:20" s="384" customFormat="1" ht="24.6" hidden="1" outlineLevel="1">
      <c r="B62" s="385"/>
      <c r="C62" s="385"/>
      <c r="D62" s="366"/>
      <c r="E62" s="390" t="s">
        <v>392</v>
      </c>
      <c r="F62" s="391">
        <f>H92+H105</f>
        <v>4</v>
      </c>
      <c r="G62" s="391">
        <f>I92+I105</f>
        <v>1012800</v>
      </c>
      <c r="H62" s="391"/>
      <c r="I62" s="397"/>
      <c r="J62" s="392">
        <f>SUBTOTAL(9,L92,L115)</f>
        <v>1485900</v>
      </c>
      <c r="K62" s="392">
        <f>SUBTOTAL(9,M92,M115)</f>
        <v>0</v>
      </c>
      <c r="L62" s="389"/>
      <c r="N62" s="389"/>
      <c r="O62" s="389"/>
      <c r="P62" s="389"/>
      <c r="Q62" s="385"/>
      <c r="R62" s="385"/>
      <c r="S62" s="385"/>
      <c r="T62" s="389"/>
    </row>
    <row r="63" spans="2:20" s="384" customFormat="1" ht="24.6" hidden="1" outlineLevel="1">
      <c r="B63" s="385"/>
      <c r="C63" s="385"/>
      <c r="D63" s="366"/>
      <c r="E63" s="390" t="s">
        <v>431</v>
      </c>
      <c r="F63" s="391"/>
      <c r="G63" s="391"/>
      <c r="I63" s="397"/>
      <c r="J63" s="392"/>
      <c r="K63" s="392"/>
      <c r="L63" s="389"/>
      <c r="N63" s="389"/>
      <c r="O63" s="389"/>
      <c r="P63" s="389"/>
      <c r="Q63" s="385"/>
      <c r="R63" s="385"/>
      <c r="S63" s="385"/>
      <c r="T63" s="389"/>
    </row>
    <row r="64" spans="2:20" s="384" customFormat="1" ht="24.6" hidden="1" outlineLevel="1">
      <c r="B64" s="385"/>
      <c r="C64" s="385"/>
      <c r="D64" s="366"/>
      <c r="E64" s="390" t="s">
        <v>483</v>
      </c>
      <c r="F64" s="391">
        <f>H91</f>
        <v>1</v>
      </c>
      <c r="G64" s="391">
        <f>I91</f>
        <v>850000</v>
      </c>
      <c r="H64" s="391"/>
      <c r="I64" s="397"/>
      <c r="J64" s="392">
        <f>SUBTOTAL(9,L91)</f>
        <v>850000</v>
      </c>
      <c r="K64" s="392">
        <f>SUBTOTAL(9,M91)</f>
        <v>0</v>
      </c>
      <c r="L64" s="389"/>
      <c r="N64" s="389"/>
      <c r="O64" s="389"/>
      <c r="P64" s="389"/>
      <c r="Q64" s="385"/>
      <c r="R64" s="385"/>
      <c r="S64" s="385"/>
      <c r="T64" s="389"/>
    </row>
    <row r="65" spans="1:21" s="384" customFormat="1" ht="24.6" hidden="1" outlineLevel="1">
      <c r="B65" s="385"/>
      <c r="C65" s="385"/>
      <c r="D65" s="366"/>
      <c r="E65" s="390" t="s">
        <v>708</v>
      </c>
      <c r="F65" s="401">
        <f>H90</f>
        <v>1</v>
      </c>
      <c r="G65" s="401">
        <f>I90</f>
        <v>850000</v>
      </c>
      <c r="H65" s="401"/>
      <c r="I65" s="412"/>
      <c r="J65" s="402">
        <f>SUBTOTAL(9,L90)</f>
        <v>850000</v>
      </c>
      <c r="K65" s="392"/>
      <c r="L65" s="389"/>
      <c r="N65" s="389"/>
      <c r="O65" s="389"/>
      <c r="P65" s="389"/>
      <c r="Q65" s="385"/>
      <c r="R65" s="385"/>
      <c r="S65" s="385"/>
      <c r="T65" s="389"/>
    </row>
    <row r="66" spans="1:21" s="384" customFormat="1" ht="24.6" hidden="1" outlineLevel="1">
      <c r="B66" s="385"/>
      <c r="C66" s="385"/>
      <c r="D66" s="366"/>
      <c r="E66" s="390" t="s">
        <v>886</v>
      </c>
      <c r="F66" s="391"/>
      <c r="G66" s="391"/>
      <c r="I66" s="397"/>
      <c r="J66" s="392"/>
      <c r="K66" s="392"/>
      <c r="L66" s="389"/>
      <c r="N66" s="389"/>
      <c r="O66" s="389"/>
      <c r="P66" s="389"/>
      <c r="Q66" s="385"/>
      <c r="R66" s="385"/>
      <c r="S66" s="385"/>
      <c r="T66" s="389"/>
    </row>
    <row r="67" spans="1:21" s="384" customFormat="1" ht="24.6" hidden="1" outlineLevel="1">
      <c r="B67" s="385"/>
      <c r="C67" s="385"/>
      <c r="D67" s="366"/>
      <c r="E67" s="390" t="s">
        <v>887</v>
      </c>
      <c r="F67" s="391"/>
      <c r="G67" s="391"/>
      <c r="I67" s="397"/>
      <c r="J67" s="392"/>
      <c r="K67" s="392"/>
      <c r="L67" s="389"/>
      <c r="N67" s="389"/>
      <c r="O67" s="389"/>
      <c r="P67" s="389"/>
      <c r="Q67" s="385"/>
      <c r="R67" s="385"/>
      <c r="S67" s="385"/>
      <c r="T67" s="389"/>
    </row>
    <row r="68" spans="1:21" s="384" customFormat="1" ht="24.6" hidden="1" outlineLevel="1">
      <c r="B68" s="385"/>
      <c r="C68" s="385"/>
      <c r="D68" s="366"/>
      <c r="E68" s="390" t="s">
        <v>888</v>
      </c>
      <c r="F68" s="391">
        <f>H95+H110+H120+H129+H137+H145+H151+H157+H164+H169</f>
        <v>19</v>
      </c>
      <c r="G68" s="391">
        <f>I95+I110+I120+I129+I137+I145+I151+I157+I164+I169</f>
        <v>1888700</v>
      </c>
      <c r="I68" s="397"/>
      <c r="J68" s="392"/>
      <c r="K68" s="392"/>
      <c r="L68" s="389"/>
      <c r="N68" s="389"/>
      <c r="O68" s="389"/>
      <c r="P68" s="389"/>
      <c r="Q68" s="385"/>
      <c r="R68" s="385"/>
      <c r="S68" s="385"/>
      <c r="T68" s="389"/>
    </row>
    <row r="69" spans="1:21" s="384" customFormat="1" ht="24.6" hidden="1" outlineLevel="1">
      <c r="B69" s="385"/>
      <c r="C69" s="385"/>
      <c r="D69" s="366"/>
      <c r="E69" s="390" t="s">
        <v>889</v>
      </c>
      <c r="F69" s="391"/>
      <c r="G69" s="391"/>
      <c r="I69" s="397"/>
      <c r="J69" s="391"/>
      <c r="K69" s="391"/>
      <c r="L69" s="389"/>
      <c r="N69" s="389"/>
      <c r="O69" s="389"/>
      <c r="P69" s="389"/>
      <c r="Q69" s="385"/>
      <c r="R69" s="385"/>
      <c r="S69" s="385"/>
      <c r="T69" s="389"/>
    </row>
    <row r="70" spans="1:21" s="375" customFormat="1" ht="20.399999999999999" hidden="1" outlineLevel="1">
      <c r="B70" s="376"/>
      <c r="C70" s="376"/>
      <c r="D70" s="377"/>
      <c r="E70" s="403"/>
      <c r="F70" s="381"/>
      <c r="G70" s="381"/>
      <c r="I70" s="410"/>
      <c r="J70" s="381"/>
      <c r="K70" s="381"/>
      <c r="L70" s="383"/>
      <c r="N70" s="383"/>
      <c r="O70" s="383"/>
      <c r="P70" s="383"/>
      <c r="Q70" s="376"/>
      <c r="R70" s="376"/>
      <c r="S70" s="376"/>
      <c r="T70" s="383"/>
    </row>
    <row r="71" spans="1:21" s="333" customFormat="1" ht="20.399999999999999" hidden="1" outlineLevel="1">
      <c r="B71" s="341"/>
      <c r="C71" s="341"/>
      <c r="D71" s="342"/>
      <c r="E71" s="345"/>
      <c r="F71" s="343"/>
      <c r="G71" s="343"/>
      <c r="I71" s="413"/>
      <c r="J71" s="343"/>
      <c r="K71" s="343"/>
      <c r="L71" s="344"/>
      <c r="N71" s="344"/>
      <c r="O71" s="344"/>
      <c r="P71" s="344"/>
      <c r="Q71" s="341"/>
      <c r="R71" s="341"/>
      <c r="S71" s="341"/>
      <c r="T71" s="344"/>
    </row>
    <row r="72" spans="1:21" s="333" customFormat="1" ht="20.399999999999999" hidden="1" outlineLevel="1">
      <c r="B72" s="341"/>
      <c r="C72" s="341"/>
      <c r="D72" s="342"/>
      <c r="E72" s="345"/>
      <c r="F72" s="343"/>
      <c r="G72" s="343"/>
      <c r="I72" s="413"/>
      <c r="J72" s="343"/>
      <c r="K72" s="343"/>
      <c r="L72" s="344"/>
      <c r="N72" s="344"/>
      <c r="O72" s="344"/>
      <c r="P72" s="344"/>
      <c r="Q72" s="341"/>
      <c r="R72" s="341"/>
      <c r="S72" s="341"/>
      <c r="T72" s="344"/>
    </row>
    <row r="73" spans="1:21" s="333" customFormat="1" ht="20.399999999999999" hidden="1" outlineLevel="1">
      <c r="B73" s="341"/>
      <c r="C73" s="341"/>
      <c r="D73" s="342"/>
      <c r="E73" s="345"/>
      <c r="F73" s="343"/>
      <c r="G73" s="343"/>
      <c r="I73" s="413">
        <f>SUBTOTAL(9,I80,I98,I111,I119,I132,I139)</f>
        <v>15930000</v>
      </c>
      <c r="J73" s="343"/>
      <c r="K73" s="343"/>
      <c r="L73" s="344"/>
      <c r="N73" s="344"/>
      <c r="O73" s="344"/>
      <c r="P73" s="344"/>
      <c r="Q73" s="341"/>
      <c r="R73" s="341"/>
      <c r="S73" s="341"/>
      <c r="T73" s="344"/>
    </row>
    <row r="74" spans="1:21" s="333" customFormat="1" ht="20.399999999999999" hidden="1" outlineLevel="1">
      <c r="B74" s="341"/>
      <c r="C74" s="341"/>
      <c r="D74" s="342"/>
      <c r="E74" s="345"/>
      <c r="F74" s="343"/>
      <c r="G74" s="343"/>
      <c r="I74" s="413"/>
      <c r="J74" s="343"/>
      <c r="K74" s="343"/>
      <c r="L74" s="344"/>
      <c r="N74" s="344"/>
      <c r="O74" s="344"/>
      <c r="P74" s="344"/>
      <c r="Q74" s="341"/>
      <c r="R74" s="341"/>
      <c r="S74" s="341"/>
      <c r="T74" s="344"/>
    </row>
    <row r="75" spans="1:21" collapsed="1">
      <c r="E75" s="170"/>
      <c r="F75" s="170"/>
      <c r="G75" s="170"/>
      <c r="H75" s="925">
        <f>SUM(H79:H109)</f>
        <v>39</v>
      </c>
      <c r="I75" s="925">
        <f>SUM(I79:K109)</f>
        <v>66470100</v>
      </c>
      <c r="J75" s="435"/>
      <c r="K75" s="926">
        <f>SUBTOTAL(9,M90)</f>
        <v>0</v>
      </c>
    </row>
    <row r="76" spans="1:21">
      <c r="A76" s="169" t="s">
        <v>77</v>
      </c>
      <c r="B76" s="169"/>
      <c r="C76" s="169"/>
      <c r="D76" s="169"/>
      <c r="E76" s="175"/>
      <c r="F76" s="176"/>
      <c r="G76" s="176"/>
      <c r="H76" s="173">
        <f>SUM(H79:H108)</f>
        <v>33</v>
      </c>
      <c r="I76" s="927"/>
      <c r="J76" s="927"/>
      <c r="K76" s="927"/>
      <c r="L76" s="177"/>
      <c r="M76" s="169"/>
      <c r="N76" s="263"/>
      <c r="O76" s="263"/>
      <c r="P76" s="263"/>
      <c r="Q76" s="169"/>
      <c r="R76" s="169"/>
      <c r="S76" s="169"/>
      <c r="T76" s="169"/>
    </row>
    <row r="77" spans="1:21" ht="60" customHeight="1">
      <c r="A77" s="178" t="s">
        <v>7</v>
      </c>
      <c r="B77" s="178" t="s">
        <v>87</v>
      </c>
      <c r="C77" s="178" t="s">
        <v>20</v>
      </c>
      <c r="D77" s="178" t="s">
        <v>31</v>
      </c>
      <c r="E77" s="178" t="s">
        <v>43</v>
      </c>
      <c r="F77" s="179" t="s">
        <v>21</v>
      </c>
      <c r="G77" s="179" t="s">
        <v>5</v>
      </c>
      <c r="H77" s="179" t="s">
        <v>22</v>
      </c>
      <c r="I77" s="415" t="s">
        <v>82</v>
      </c>
      <c r="J77" s="181" t="s">
        <v>83</v>
      </c>
      <c r="K77" s="181" t="s">
        <v>84</v>
      </c>
      <c r="L77" s="180" t="s">
        <v>26</v>
      </c>
      <c r="M77" s="178" t="s">
        <v>31</v>
      </c>
      <c r="N77" s="178" t="s">
        <v>10</v>
      </c>
      <c r="O77" s="178" t="s">
        <v>3</v>
      </c>
      <c r="P77" s="178" t="s">
        <v>0</v>
      </c>
      <c r="Q77" s="178" t="s">
        <v>20</v>
      </c>
      <c r="R77" s="178" t="s">
        <v>29</v>
      </c>
      <c r="S77" s="178" t="s">
        <v>42</v>
      </c>
      <c r="T77" s="178" t="s">
        <v>27</v>
      </c>
      <c r="U77" s="435"/>
    </row>
    <row r="78" spans="1:21" s="371" customFormat="1" ht="22.2">
      <c r="A78" s="367"/>
      <c r="B78" s="367"/>
      <c r="C78" s="367"/>
      <c r="D78" s="367"/>
      <c r="E78" s="367" t="s">
        <v>1</v>
      </c>
      <c r="F78" s="368"/>
      <c r="G78" s="368"/>
      <c r="H78" s="368">
        <f>SUM(H79:H276)</f>
        <v>273</v>
      </c>
      <c r="I78" s="414">
        <f>SUM(I79:I276)</f>
        <v>197045930</v>
      </c>
      <c r="J78" s="368">
        <f>SUM(J79:J276)</f>
        <v>1300000</v>
      </c>
      <c r="K78" s="368">
        <f>SUM(K79:K276)</f>
        <v>0</v>
      </c>
      <c r="L78" s="368">
        <f>SUM(L79:L276)</f>
        <v>197045530</v>
      </c>
      <c r="M78" s="369"/>
      <c r="N78" s="370"/>
      <c r="O78" s="370"/>
      <c r="P78" s="370"/>
      <c r="Q78" s="367"/>
      <c r="R78" s="367"/>
      <c r="S78" s="367"/>
      <c r="T78" s="367"/>
      <c r="U78" s="938" t="s">
        <v>968</v>
      </c>
    </row>
    <row r="79" spans="1:21" ht="34.950000000000003" customHeight="1">
      <c r="A79" s="946">
        <v>2</v>
      </c>
      <c r="B79" s="314">
        <v>1</v>
      </c>
      <c r="C79" s="525" t="str">
        <f t="shared" ref="C79:C95" si="25">Q79</f>
        <v>S</v>
      </c>
      <c r="D79" s="452" t="str">
        <f t="shared" ref="D79:D95" si="26">M79</f>
        <v>โรงพยาบาลเพชรบูรณ์</v>
      </c>
      <c r="E79" s="447" t="s">
        <v>583</v>
      </c>
      <c r="F79" s="449" t="s">
        <v>584</v>
      </c>
      <c r="G79" s="453">
        <v>7000000</v>
      </c>
      <c r="H79" s="454">
        <v>1</v>
      </c>
      <c r="I79" s="928">
        <f>G79*H79</f>
        <v>7000000</v>
      </c>
      <c r="J79" s="446"/>
      <c r="K79" s="446"/>
      <c r="L79" s="446">
        <f t="shared" ref="L79:L94" si="27">SUM(I79:K79)</f>
        <v>7000000</v>
      </c>
      <c r="M79" s="455" t="s">
        <v>559</v>
      </c>
      <c r="N79" s="448" t="s">
        <v>560</v>
      </c>
      <c r="O79" s="448" t="s">
        <v>755</v>
      </c>
      <c r="P79" s="448" t="s">
        <v>90</v>
      </c>
      <c r="Q79" s="456" t="s">
        <v>9</v>
      </c>
      <c r="R79" s="457" t="s">
        <v>41</v>
      </c>
      <c r="S79" s="457" t="s">
        <v>156</v>
      </c>
      <c r="T79" s="451" t="s">
        <v>585</v>
      </c>
      <c r="U79" s="939">
        <v>2567</v>
      </c>
    </row>
    <row r="80" spans="1:21" ht="34.950000000000003" customHeight="1">
      <c r="A80" s="946">
        <v>2</v>
      </c>
      <c r="B80" s="314">
        <v>1</v>
      </c>
      <c r="C80" s="525" t="str">
        <f t="shared" si="25"/>
        <v>M1</v>
      </c>
      <c r="D80" s="452" t="str">
        <f t="shared" si="26"/>
        <v>โรงพยาบาลวิเชียรบุรี</v>
      </c>
      <c r="E80" s="451" t="s">
        <v>527</v>
      </c>
      <c r="F80" s="458" t="s">
        <v>528</v>
      </c>
      <c r="G80" s="444">
        <v>3090000</v>
      </c>
      <c r="H80" s="445">
        <v>1</v>
      </c>
      <c r="I80" s="928">
        <f t="shared" ref="I80:I234" si="28">G80*H80</f>
        <v>3090000</v>
      </c>
      <c r="J80" s="314"/>
      <c r="K80" s="314"/>
      <c r="L80" s="446">
        <f t="shared" si="27"/>
        <v>3090000</v>
      </c>
      <c r="M80" s="459" t="s">
        <v>751</v>
      </c>
      <c r="N80" s="447" t="s">
        <v>529</v>
      </c>
      <c r="O80" s="447" t="s">
        <v>530</v>
      </c>
      <c r="P80" s="447" t="s">
        <v>90</v>
      </c>
      <c r="Q80" s="449" t="s">
        <v>11</v>
      </c>
      <c r="R80" s="449" t="s">
        <v>41</v>
      </c>
      <c r="S80" s="450" t="s">
        <v>236</v>
      </c>
      <c r="T80" s="451" t="s">
        <v>531</v>
      </c>
      <c r="U80" s="939">
        <v>2567</v>
      </c>
    </row>
    <row r="81" spans="1:21" ht="34.950000000000003" customHeight="1">
      <c r="A81" s="946">
        <v>2</v>
      </c>
      <c r="B81" s="314">
        <v>1</v>
      </c>
      <c r="C81" s="525" t="str">
        <f t="shared" si="25"/>
        <v>M2</v>
      </c>
      <c r="D81" s="452" t="str">
        <f t="shared" si="26"/>
        <v>โรงพยาบาลหล่มสัก</v>
      </c>
      <c r="E81" s="614" t="s">
        <v>230</v>
      </c>
      <c r="F81" s="458" t="s">
        <v>882</v>
      </c>
      <c r="G81" s="461">
        <v>5350000</v>
      </c>
      <c r="H81" s="454">
        <v>1</v>
      </c>
      <c r="I81" s="928">
        <f t="shared" si="28"/>
        <v>5350000</v>
      </c>
      <c r="J81" s="462"/>
      <c r="K81" s="462"/>
      <c r="L81" s="446">
        <f t="shared" si="27"/>
        <v>5350000</v>
      </c>
      <c r="M81" s="459" t="s">
        <v>219</v>
      </c>
      <c r="N81" s="447" t="s">
        <v>220</v>
      </c>
      <c r="O81" s="447" t="s">
        <v>220</v>
      </c>
      <c r="P81" s="447" t="s">
        <v>90</v>
      </c>
      <c r="Q81" s="449" t="s">
        <v>35</v>
      </c>
      <c r="R81" s="447" t="s">
        <v>39</v>
      </c>
      <c r="S81" s="460" t="s">
        <v>231</v>
      </c>
      <c r="T81" s="463" t="s">
        <v>232</v>
      </c>
      <c r="U81" s="939">
        <v>2567</v>
      </c>
    </row>
    <row r="82" spans="1:21" ht="34.950000000000003" customHeight="1">
      <c r="A82" s="946">
        <v>2</v>
      </c>
      <c r="B82" s="314">
        <v>1</v>
      </c>
      <c r="C82" s="504" t="str">
        <f t="shared" si="25"/>
        <v>F1</v>
      </c>
      <c r="D82" s="452" t="str">
        <f t="shared" si="26"/>
        <v>โรงพยาบาลหนองไผ่</v>
      </c>
      <c r="E82" s="451" t="s">
        <v>212</v>
      </c>
      <c r="F82" s="458"/>
      <c r="G82" s="462">
        <v>2580000</v>
      </c>
      <c r="H82" s="454">
        <v>1</v>
      </c>
      <c r="I82" s="928">
        <f t="shared" si="28"/>
        <v>2580000</v>
      </c>
      <c r="J82" s="462"/>
      <c r="K82" s="462"/>
      <c r="L82" s="446">
        <f t="shared" si="27"/>
        <v>2580000</v>
      </c>
      <c r="M82" s="459" t="s">
        <v>207</v>
      </c>
      <c r="N82" s="447" t="s">
        <v>208</v>
      </c>
      <c r="O82" s="447" t="s">
        <v>208</v>
      </c>
      <c r="P82" s="447" t="s">
        <v>90</v>
      </c>
      <c r="Q82" s="449" t="s">
        <v>36</v>
      </c>
      <c r="R82" s="447" t="s">
        <v>39</v>
      </c>
      <c r="S82" s="450" t="s">
        <v>58</v>
      </c>
      <c r="T82" s="451" t="s">
        <v>213</v>
      </c>
      <c r="U82" s="939">
        <v>2567</v>
      </c>
    </row>
    <row r="83" spans="1:21" ht="34.950000000000003" customHeight="1">
      <c r="A83" s="947">
        <v>2</v>
      </c>
      <c r="B83" s="314">
        <v>1</v>
      </c>
      <c r="C83" s="525" t="str">
        <f t="shared" si="25"/>
        <v>F2</v>
      </c>
      <c r="D83" s="452" t="str">
        <f t="shared" si="26"/>
        <v>โรงพยาบาลชนแดน</v>
      </c>
      <c r="E83" s="464" t="s">
        <v>103</v>
      </c>
      <c r="F83" s="444" t="s">
        <v>155</v>
      </c>
      <c r="G83" s="444">
        <v>2500000</v>
      </c>
      <c r="H83" s="445">
        <v>1</v>
      </c>
      <c r="I83" s="928">
        <f t="shared" si="28"/>
        <v>2500000</v>
      </c>
      <c r="J83" s="465"/>
      <c r="K83" s="465"/>
      <c r="L83" s="446">
        <f t="shared" si="27"/>
        <v>2500000</v>
      </c>
      <c r="M83" s="459" t="s">
        <v>145</v>
      </c>
      <c r="N83" s="447" t="s">
        <v>146</v>
      </c>
      <c r="O83" s="447" t="s">
        <v>146</v>
      </c>
      <c r="P83" s="447" t="s">
        <v>90</v>
      </c>
      <c r="Q83" s="449" t="s">
        <v>8</v>
      </c>
      <c r="R83" s="449" t="s">
        <v>41</v>
      </c>
      <c r="S83" s="450" t="s">
        <v>156</v>
      </c>
      <c r="T83" s="451" t="s">
        <v>147</v>
      </c>
      <c r="U83" s="939">
        <v>2567</v>
      </c>
    </row>
    <row r="84" spans="1:21" ht="56.4" customHeight="1">
      <c r="A84" s="946">
        <v>2</v>
      </c>
      <c r="B84" s="314">
        <v>1</v>
      </c>
      <c r="C84" s="525" t="str">
        <f t="shared" si="25"/>
        <v>F3</v>
      </c>
      <c r="D84" s="452" t="str">
        <f t="shared" si="26"/>
        <v>โรงพยาบาลน้ำหนาว</v>
      </c>
      <c r="E84" s="451" t="s">
        <v>777</v>
      </c>
      <c r="F84" s="458"/>
      <c r="G84" s="444">
        <v>2500000</v>
      </c>
      <c r="H84" s="454">
        <v>1</v>
      </c>
      <c r="I84" s="928">
        <f>G84*H84</f>
        <v>2500000</v>
      </c>
      <c r="J84" s="462"/>
      <c r="K84" s="462"/>
      <c r="L84" s="446">
        <f t="shared" si="27"/>
        <v>2500000</v>
      </c>
      <c r="M84" s="459" t="s">
        <v>773</v>
      </c>
      <c r="N84" s="447" t="s">
        <v>775</v>
      </c>
      <c r="O84" s="447" t="s">
        <v>775</v>
      </c>
      <c r="P84" s="447" t="s">
        <v>90</v>
      </c>
      <c r="Q84" s="449" t="s">
        <v>37</v>
      </c>
      <c r="R84" s="449" t="s">
        <v>41</v>
      </c>
      <c r="S84" s="450" t="s">
        <v>60</v>
      </c>
      <c r="T84" s="451" t="s">
        <v>778</v>
      </c>
      <c r="U84" s="939">
        <v>2567</v>
      </c>
    </row>
    <row r="85" spans="1:21" s="196" customFormat="1" ht="44.4" customHeight="1">
      <c r="A85" s="948">
        <v>2</v>
      </c>
      <c r="B85" s="314">
        <v>1</v>
      </c>
      <c r="C85" s="525" t="str">
        <f t="shared" si="25"/>
        <v>F1</v>
      </c>
      <c r="D85" s="452" t="str">
        <f t="shared" si="26"/>
        <v>โรงพยาบาลสมเด็จพระยุพราชหล่มเก่า</v>
      </c>
      <c r="E85" s="466" t="s">
        <v>614</v>
      </c>
      <c r="F85" s="467" t="s">
        <v>615</v>
      </c>
      <c r="G85" s="444">
        <v>1819000</v>
      </c>
      <c r="H85" s="468">
        <v>1</v>
      </c>
      <c r="I85" s="928">
        <f t="shared" si="28"/>
        <v>1819000</v>
      </c>
      <c r="J85" s="465"/>
      <c r="K85" s="465"/>
      <c r="L85" s="446">
        <f t="shared" si="27"/>
        <v>1819000</v>
      </c>
      <c r="M85" s="469" t="s">
        <v>616</v>
      </c>
      <c r="N85" s="470" t="s">
        <v>617</v>
      </c>
      <c r="O85" s="470" t="s">
        <v>618</v>
      </c>
      <c r="P85" s="470" t="s">
        <v>90</v>
      </c>
      <c r="Q85" s="471" t="s">
        <v>36</v>
      </c>
      <c r="R85" s="471" t="s">
        <v>619</v>
      </c>
      <c r="S85" s="450" t="s">
        <v>231</v>
      </c>
      <c r="T85" s="451" t="s">
        <v>620</v>
      </c>
      <c r="U85" s="939">
        <v>2567</v>
      </c>
    </row>
    <row r="86" spans="1:21" ht="50.4" customHeight="1">
      <c r="A86" s="946">
        <v>2</v>
      </c>
      <c r="B86" s="314" t="s">
        <v>848</v>
      </c>
      <c r="C86" s="525" t="str">
        <f t="shared" si="25"/>
        <v>สำนักงานเขต/สสจ./สสอ.</v>
      </c>
      <c r="D86" s="452" t="str">
        <f t="shared" si="26"/>
        <v>สำนักงานสาธารณสุขจังหวัดเพชรบูรณ์</v>
      </c>
      <c r="E86" s="451" t="s">
        <v>764</v>
      </c>
      <c r="F86" s="458" t="s">
        <v>765</v>
      </c>
      <c r="G86" s="462">
        <v>1358000</v>
      </c>
      <c r="H86" s="454">
        <v>1</v>
      </c>
      <c r="I86" s="928">
        <f t="shared" si="28"/>
        <v>1358000</v>
      </c>
      <c r="J86" s="462"/>
      <c r="K86" s="462"/>
      <c r="L86" s="446">
        <f t="shared" si="27"/>
        <v>1358000</v>
      </c>
      <c r="M86" s="472" t="s">
        <v>754</v>
      </c>
      <c r="N86" s="447" t="s">
        <v>560</v>
      </c>
      <c r="O86" s="447" t="s">
        <v>755</v>
      </c>
      <c r="P86" s="447" t="s">
        <v>90</v>
      </c>
      <c r="Q86" s="449" t="s">
        <v>79</v>
      </c>
      <c r="R86" s="449" t="s">
        <v>41</v>
      </c>
      <c r="S86" s="450" t="s">
        <v>59</v>
      </c>
      <c r="T86" s="447" t="s">
        <v>766</v>
      </c>
      <c r="U86" s="939">
        <v>2567</v>
      </c>
    </row>
    <row r="87" spans="1:21" ht="61.2" customHeight="1">
      <c r="A87" s="946">
        <v>2</v>
      </c>
      <c r="B87" s="314">
        <v>1</v>
      </c>
      <c r="C87" s="525" t="str">
        <f t="shared" si="25"/>
        <v>สำนักงานเขต/สสจ./สสอ.</v>
      </c>
      <c r="D87" s="452" t="str">
        <f t="shared" si="26"/>
        <v xml:space="preserve">สำนักงานสาธารณสุขอำเภอวิเชียรบุรี </v>
      </c>
      <c r="E87" s="447" t="s">
        <v>700</v>
      </c>
      <c r="F87" s="458"/>
      <c r="G87" s="472">
        <v>886400</v>
      </c>
      <c r="H87" s="454">
        <v>1</v>
      </c>
      <c r="I87" s="928">
        <f t="shared" si="28"/>
        <v>886400</v>
      </c>
      <c r="J87" s="314"/>
      <c r="K87" s="314"/>
      <c r="L87" s="446">
        <f t="shared" si="27"/>
        <v>886400</v>
      </c>
      <c r="M87" s="459" t="s">
        <v>805</v>
      </c>
      <c r="N87" s="447" t="s">
        <v>806</v>
      </c>
      <c r="O87" s="447" t="s">
        <v>530</v>
      </c>
      <c r="P87" s="447" t="s">
        <v>90</v>
      </c>
      <c r="Q87" s="449" t="s">
        <v>79</v>
      </c>
      <c r="R87" s="449" t="s">
        <v>41</v>
      </c>
      <c r="S87" s="450" t="s">
        <v>537</v>
      </c>
      <c r="T87" s="451" t="s">
        <v>804</v>
      </c>
      <c r="U87" s="939">
        <v>2567</v>
      </c>
    </row>
    <row r="88" spans="1:21" s="196" customFormat="1" ht="51.75" customHeight="1">
      <c r="A88" s="946">
        <v>2</v>
      </c>
      <c r="B88" s="314">
        <v>1</v>
      </c>
      <c r="C88" s="525" t="str">
        <f t="shared" si="25"/>
        <v>F2</v>
      </c>
      <c r="D88" s="452" t="str">
        <f t="shared" si="26"/>
        <v>โรงพยาบาลศรีเทพ</v>
      </c>
      <c r="E88" s="447" t="s">
        <v>816</v>
      </c>
      <c r="F88" s="451"/>
      <c r="G88" s="458">
        <v>5180000</v>
      </c>
      <c r="H88" s="454">
        <v>1</v>
      </c>
      <c r="I88" s="928">
        <f>G88*H88</f>
        <v>5180000</v>
      </c>
      <c r="J88" s="446"/>
      <c r="K88" s="314"/>
      <c r="L88" s="446">
        <f t="shared" si="27"/>
        <v>5180000</v>
      </c>
      <c r="M88" s="473" t="s">
        <v>785</v>
      </c>
      <c r="N88" s="447" t="s">
        <v>384</v>
      </c>
      <c r="O88" s="447" t="s">
        <v>385</v>
      </c>
      <c r="P88" s="447" t="s">
        <v>90</v>
      </c>
      <c r="Q88" s="447" t="s">
        <v>8</v>
      </c>
      <c r="R88" s="449" t="s">
        <v>41</v>
      </c>
      <c r="S88" s="449" t="s">
        <v>60</v>
      </c>
      <c r="T88" s="464" t="s">
        <v>817</v>
      </c>
      <c r="U88" s="939">
        <v>2567</v>
      </c>
    </row>
    <row r="89" spans="1:21" s="196" customFormat="1" ht="52.8" customHeight="1">
      <c r="A89" s="946">
        <v>2</v>
      </c>
      <c r="B89" s="314" t="s">
        <v>847</v>
      </c>
      <c r="C89" s="525" t="str">
        <f t="shared" si="25"/>
        <v>สำนักงานเขต/สสจ./สสอ.</v>
      </c>
      <c r="D89" s="452" t="str">
        <f t="shared" si="26"/>
        <v>สำนักงานสาธารณสุขจังหวัดเพชรบูรณ์</v>
      </c>
      <c r="E89" s="451" t="s">
        <v>925</v>
      </c>
      <c r="F89" s="458" t="s">
        <v>926</v>
      </c>
      <c r="G89" s="444">
        <v>1323000</v>
      </c>
      <c r="H89" s="445">
        <v>1</v>
      </c>
      <c r="I89" s="928">
        <f t="shared" si="28"/>
        <v>1323000</v>
      </c>
      <c r="J89" s="314"/>
      <c r="K89" s="314"/>
      <c r="L89" s="446">
        <f t="shared" si="27"/>
        <v>1323000</v>
      </c>
      <c r="M89" s="474" t="s">
        <v>754</v>
      </c>
      <c r="N89" s="447" t="s">
        <v>560</v>
      </c>
      <c r="O89" s="448" t="s">
        <v>755</v>
      </c>
      <c r="P89" s="447" t="s">
        <v>90</v>
      </c>
      <c r="Q89" s="449" t="s">
        <v>79</v>
      </c>
      <c r="R89" s="447" t="s">
        <v>39</v>
      </c>
      <c r="S89" s="450" t="s">
        <v>231</v>
      </c>
      <c r="T89" s="451" t="s">
        <v>928</v>
      </c>
      <c r="U89" s="939">
        <v>2567</v>
      </c>
    </row>
    <row r="90" spans="1:21" ht="62.4" customHeight="1">
      <c r="A90" s="946"/>
      <c r="B90" s="314">
        <v>1</v>
      </c>
      <c r="C90" s="525" t="str">
        <f t="shared" si="25"/>
        <v>สำนักงานเขต/สสจ./สสอ.</v>
      </c>
      <c r="D90" s="452" t="str">
        <f t="shared" si="26"/>
        <v>สำนักงานสาธารณสุขอำเภอวังโป่ง</v>
      </c>
      <c r="E90" s="459" t="s">
        <v>707</v>
      </c>
      <c r="F90" s="458"/>
      <c r="G90" s="475">
        <v>850000</v>
      </c>
      <c r="H90" s="454">
        <v>1</v>
      </c>
      <c r="I90" s="928">
        <f t="shared" si="28"/>
        <v>850000</v>
      </c>
      <c r="J90" s="462"/>
      <c r="K90" s="462"/>
      <c r="L90" s="446">
        <f t="shared" si="27"/>
        <v>850000</v>
      </c>
      <c r="M90" s="459" t="s">
        <v>708</v>
      </c>
      <c r="N90" s="447" t="s">
        <v>89</v>
      </c>
      <c r="O90" s="447" t="s">
        <v>89</v>
      </c>
      <c r="P90" s="447" t="s">
        <v>90</v>
      </c>
      <c r="Q90" s="449" t="s">
        <v>79</v>
      </c>
      <c r="R90" s="449" t="s">
        <v>41</v>
      </c>
      <c r="S90" s="450" t="s">
        <v>59</v>
      </c>
      <c r="T90" s="459" t="s">
        <v>709</v>
      </c>
      <c r="U90" s="939">
        <v>2567</v>
      </c>
    </row>
    <row r="91" spans="1:21" ht="76.2" customHeight="1">
      <c r="A91" s="946">
        <v>2</v>
      </c>
      <c r="B91" s="314">
        <v>1</v>
      </c>
      <c r="C91" s="525" t="str">
        <f t="shared" si="25"/>
        <v>สำนักงานเขต/สสจ./สสอ.</v>
      </c>
      <c r="D91" s="452" t="str">
        <f t="shared" si="26"/>
        <v>สำนักงานสาธารณสุขอำเภอหล่มสัก</v>
      </c>
      <c r="E91" s="451" t="s">
        <v>519</v>
      </c>
      <c r="F91" s="458"/>
      <c r="G91" s="462">
        <v>850000</v>
      </c>
      <c r="H91" s="454">
        <v>1</v>
      </c>
      <c r="I91" s="928">
        <f>G91*H91</f>
        <v>850000</v>
      </c>
      <c r="J91" s="462"/>
      <c r="K91" s="462"/>
      <c r="L91" s="446">
        <f t="shared" si="27"/>
        <v>850000</v>
      </c>
      <c r="M91" s="459" t="s">
        <v>483</v>
      </c>
      <c r="N91" s="447" t="s">
        <v>484</v>
      </c>
      <c r="O91" s="447" t="s">
        <v>220</v>
      </c>
      <c r="P91" s="447" t="s">
        <v>90</v>
      </c>
      <c r="Q91" s="449" t="s">
        <v>79</v>
      </c>
      <c r="R91" s="449" t="s">
        <v>41</v>
      </c>
      <c r="S91" s="450" t="s">
        <v>59</v>
      </c>
      <c r="T91" s="451"/>
      <c r="U91" s="939">
        <v>2567</v>
      </c>
    </row>
    <row r="92" spans="1:21" ht="76.2" customHeight="1">
      <c r="A92" s="946">
        <v>2</v>
      </c>
      <c r="B92" s="314">
        <v>1</v>
      </c>
      <c r="C92" s="525" t="str">
        <f t="shared" si="25"/>
        <v>สำนักงานเขต/สสจ./สสอ.</v>
      </c>
      <c r="D92" s="452" t="str">
        <f t="shared" si="26"/>
        <v>สำนักงานสาธารณสุขอำเภอศรีเทพ</v>
      </c>
      <c r="E92" s="451" t="s">
        <v>421</v>
      </c>
      <c r="F92" s="458"/>
      <c r="G92" s="462">
        <v>885900</v>
      </c>
      <c r="H92" s="454">
        <v>1</v>
      </c>
      <c r="I92" s="928">
        <f>G92*H92</f>
        <v>885900</v>
      </c>
      <c r="J92" s="462"/>
      <c r="K92" s="462"/>
      <c r="L92" s="446">
        <f t="shared" si="27"/>
        <v>885900</v>
      </c>
      <c r="M92" s="459" t="s">
        <v>392</v>
      </c>
      <c r="N92" s="447" t="s">
        <v>384</v>
      </c>
      <c r="O92" s="447" t="s">
        <v>385</v>
      </c>
      <c r="P92" s="447" t="s">
        <v>90</v>
      </c>
      <c r="Q92" s="449" t="s">
        <v>79</v>
      </c>
      <c r="R92" s="449" t="s">
        <v>41</v>
      </c>
      <c r="S92" s="450" t="s">
        <v>59</v>
      </c>
      <c r="T92" s="451" t="s">
        <v>422</v>
      </c>
      <c r="U92" s="939">
        <v>2567</v>
      </c>
    </row>
    <row r="93" spans="1:21" s="196" customFormat="1" ht="43.2" hidden="1" customHeight="1">
      <c r="A93" s="946">
        <v>2</v>
      </c>
      <c r="B93" s="314">
        <v>1</v>
      </c>
      <c r="C93" s="616" t="str">
        <f t="shared" si="25"/>
        <v>P</v>
      </c>
      <c r="D93" s="452" t="str">
        <f t="shared" si="26"/>
        <v>โรงพยาบาลส่งเสริมสุขภาพตำบลถ้ำน้ำบัง</v>
      </c>
      <c r="E93" s="476" t="s">
        <v>525</v>
      </c>
      <c r="F93" s="458" t="s">
        <v>526</v>
      </c>
      <c r="G93" s="444">
        <v>460000</v>
      </c>
      <c r="H93" s="445">
        <v>1</v>
      </c>
      <c r="I93" s="928">
        <f t="shared" si="28"/>
        <v>460000</v>
      </c>
      <c r="J93" s="314"/>
      <c r="K93" s="314"/>
      <c r="L93" s="446">
        <f t="shared" si="27"/>
        <v>460000</v>
      </c>
      <c r="M93" s="474" t="s">
        <v>243</v>
      </c>
      <c r="N93" s="447" t="s">
        <v>244</v>
      </c>
      <c r="O93" s="448" t="s">
        <v>755</v>
      </c>
      <c r="P93" s="447" t="s">
        <v>90</v>
      </c>
      <c r="Q93" s="449" t="s">
        <v>12</v>
      </c>
      <c r="R93" s="449" t="s">
        <v>41</v>
      </c>
      <c r="S93" s="450" t="s">
        <v>53</v>
      </c>
      <c r="T93" s="451" t="s">
        <v>374</v>
      </c>
      <c r="U93" s="939">
        <v>2567</v>
      </c>
    </row>
    <row r="94" spans="1:21" s="196" customFormat="1" ht="34.950000000000003" customHeight="1">
      <c r="A94" s="946">
        <v>2</v>
      </c>
      <c r="B94" s="314">
        <v>1</v>
      </c>
      <c r="C94" s="525" t="str">
        <f t="shared" si="25"/>
        <v>F2</v>
      </c>
      <c r="D94" s="452" t="str">
        <f t="shared" si="26"/>
        <v>โรงพยาบาลเขาค้อ</v>
      </c>
      <c r="E94" s="451" t="s">
        <v>827</v>
      </c>
      <c r="F94" s="458" t="s">
        <v>869</v>
      </c>
      <c r="G94" s="444">
        <v>429000</v>
      </c>
      <c r="H94" s="445">
        <v>1</v>
      </c>
      <c r="I94" s="928">
        <f t="shared" si="28"/>
        <v>429000</v>
      </c>
      <c r="J94" s="314"/>
      <c r="K94" s="314"/>
      <c r="L94" s="446">
        <f t="shared" si="27"/>
        <v>429000</v>
      </c>
      <c r="M94" s="474" t="s">
        <v>784</v>
      </c>
      <c r="N94" s="447" t="s">
        <v>677</v>
      </c>
      <c r="O94" s="447" t="s">
        <v>677</v>
      </c>
      <c r="P94" s="447" t="s">
        <v>90</v>
      </c>
      <c r="Q94" s="449" t="s">
        <v>8</v>
      </c>
      <c r="R94" s="447" t="s">
        <v>39</v>
      </c>
      <c r="S94" s="450" t="s">
        <v>231</v>
      </c>
      <c r="T94" s="451"/>
      <c r="U94" s="939">
        <v>2567</v>
      </c>
    </row>
    <row r="95" spans="1:21" s="196" customFormat="1" ht="70.2" customHeight="1">
      <c r="A95" s="949">
        <v>2</v>
      </c>
      <c r="B95" s="372">
        <v>2</v>
      </c>
      <c r="C95" s="525" t="str">
        <f t="shared" si="25"/>
        <v>สำนักงานเขต/สสจ./สสอ.</v>
      </c>
      <c r="D95" s="452" t="str">
        <f t="shared" si="26"/>
        <v>สำนักงานสาธารณสุขอำเภอหล่มเก่า</v>
      </c>
      <c r="E95" s="464" t="s">
        <v>956</v>
      </c>
      <c r="F95" s="477"/>
      <c r="G95" s="477">
        <v>914900</v>
      </c>
      <c r="H95" s="478">
        <v>1</v>
      </c>
      <c r="I95" s="928">
        <f t="shared" si="28"/>
        <v>914900</v>
      </c>
      <c r="J95" s="479"/>
      <c r="K95" s="479"/>
      <c r="L95" s="480">
        <v>914900</v>
      </c>
      <c r="M95" s="481" t="s">
        <v>888</v>
      </c>
      <c r="N95" s="482" t="s">
        <v>617</v>
      </c>
      <c r="O95" s="482" t="s">
        <v>618</v>
      </c>
      <c r="P95" s="482" t="s">
        <v>90</v>
      </c>
      <c r="Q95" s="314" t="s">
        <v>79</v>
      </c>
      <c r="R95" s="372" t="s">
        <v>39</v>
      </c>
      <c r="S95" s="314" t="s">
        <v>59</v>
      </c>
      <c r="T95" s="451" t="s">
        <v>923</v>
      </c>
      <c r="U95" s="939">
        <v>2567</v>
      </c>
    </row>
    <row r="96" spans="1:21" s="196" customFormat="1" ht="34.950000000000003" customHeight="1">
      <c r="A96" s="946">
        <v>2</v>
      </c>
      <c r="B96" s="314">
        <v>2</v>
      </c>
      <c r="C96" s="525" t="str">
        <f t="shared" ref="C96:C230" si="29">Q96</f>
        <v>S</v>
      </c>
      <c r="D96" s="452" t="str">
        <f t="shared" ref="D96:D230" si="30">M96</f>
        <v>โรงพยาบาลเพชรบูรณ์</v>
      </c>
      <c r="E96" s="447" t="s">
        <v>586</v>
      </c>
      <c r="F96" s="449" t="s">
        <v>587</v>
      </c>
      <c r="G96" s="453">
        <v>1200000</v>
      </c>
      <c r="H96" s="454">
        <v>1</v>
      </c>
      <c r="I96" s="928">
        <f t="shared" si="28"/>
        <v>1200000</v>
      </c>
      <c r="J96" s="446"/>
      <c r="K96" s="446"/>
      <c r="L96" s="446">
        <f t="shared" ref="L96:L226" si="31">SUM(I96:K96)</f>
        <v>1200000</v>
      </c>
      <c r="M96" s="483" t="s">
        <v>559</v>
      </c>
      <c r="N96" s="448" t="s">
        <v>560</v>
      </c>
      <c r="O96" s="448" t="s">
        <v>755</v>
      </c>
      <c r="P96" s="448" t="s">
        <v>90</v>
      </c>
      <c r="Q96" s="456" t="s">
        <v>9</v>
      </c>
      <c r="R96" s="447" t="s">
        <v>39</v>
      </c>
      <c r="S96" s="457" t="s">
        <v>156</v>
      </c>
      <c r="T96" s="451" t="s">
        <v>588</v>
      </c>
      <c r="U96" s="939">
        <v>2567</v>
      </c>
    </row>
    <row r="97" spans="1:21" s="503" customFormat="1" ht="34.950000000000003" hidden="1" customHeight="1">
      <c r="A97" s="946">
        <v>2</v>
      </c>
      <c r="B97" s="504">
        <v>2</v>
      </c>
      <c r="C97" s="504" t="str">
        <f t="shared" si="29"/>
        <v>P</v>
      </c>
      <c r="D97" s="505" t="str">
        <f t="shared" si="30"/>
        <v>โรงพยาบาลส่งเสริมสุขภาพตำบลดงมูลเหล็ก</v>
      </c>
      <c r="E97" s="523" t="s">
        <v>525</v>
      </c>
      <c r="F97" s="507" t="s">
        <v>526</v>
      </c>
      <c r="G97" s="494">
        <v>460000</v>
      </c>
      <c r="H97" s="495">
        <v>1</v>
      </c>
      <c r="I97" s="928">
        <f t="shared" si="28"/>
        <v>460000</v>
      </c>
      <c r="J97" s="504"/>
      <c r="K97" s="504"/>
      <c r="L97" s="496">
        <f t="shared" si="31"/>
        <v>460000</v>
      </c>
      <c r="M97" s="618" t="s">
        <v>256</v>
      </c>
      <c r="N97" s="498" t="s">
        <v>257</v>
      </c>
      <c r="O97" s="499" t="s">
        <v>755</v>
      </c>
      <c r="P97" s="498" t="s">
        <v>90</v>
      </c>
      <c r="Q97" s="500" t="s">
        <v>12</v>
      </c>
      <c r="R97" s="498" t="s">
        <v>41</v>
      </c>
      <c r="S97" s="501" t="s">
        <v>53</v>
      </c>
      <c r="T97" s="502" t="s">
        <v>374</v>
      </c>
      <c r="U97" s="939">
        <v>2567</v>
      </c>
    </row>
    <row r="98" spans="1:21" s="196" customFormat="1" ht="34.950000000000003" customHeight="1">
      <c r="A98" s="947">
        <v>2</v>
      </c>
      <c r="B98" s="314">
        <v>2</v>
      </c>
      <c r="C98" s="525" t="str">
        <f t="shared" si="29"/>
        <v>M1</v>
      </c>
      <c r="D98" s="452" t="str">
        <f t="shared" si="30"/>
        <v>โรงพยาบาลวิเชียรบุรี</v>
      </c>
      <c r="E98" s="451" t="s">
        <v>532</v>
      </c>
      <c r="F98" s="458" t="s">
        <v>528</v>
      </c>
      <c r="G98" s="444">
        <v>2800000</v>
      </c>
      <c r="H98" s="454">
        <v>1</v>
      </c>
      <c r="I98" s="928">
        <f t="shared" si="28"/>
        <v>2800000</v>
      </c>
      <c r="J98" s="462"/>
      <c r="K98" s="462"/>
      <c r="L98" s="446">
        <f t="shared" si="31"/>
        <v>2800000</v>
      </c>
      <c r="M98" s="474" t="s">
        <v>751</v>
      </c>
      <c r="N98" s="447" t="s">
        <v>529</v>
      </c>
      <c r="O98" s="447" t="s">
        <v>530</v>
      </c>
      <c r="P98" s="447" t="s">
        <v>90</v>
      </c>
      <c r="Q98" s="449" t="s">
        <v>11</v>
      </c>
      <c r="R98" s="447" t="s">
        <v>39</v>
      </c>
      <c r="S98" s="450" t="s">
        <v>533</v>
      </c>
      <c r="T98" s="451" t="s">
        <v>534</v>
      </c>
      <c r="U98" s="939">
        <v>2567</v>
      </c>
    </row>
    <row r="99" spans="1:21" s="196" customFormat="1" ht="40.200000000000003" customHeight="1">
      <c r="A99" s="947">
        <v>2</v>
      </c>
      <c r="B99" s="314">
        <v>2</v>
      </c>
      <c r="C99" s="525" t="str">
        <f t="shared" si="29"/>
        <v>M2</v>
      </c>
      <c r="D99" s="452" t="str">
        <f t="shared" si="30"/>
        <v>โรงพยาบาลหล่มสัก</v>
      </c>
      <c r="E99" s="484" t="s">
        <v>233</v>
      </c>
      <c r="F99" s="444"/>
      <c r="G99" s="485">
        <v>1000000</v>
      </c>
      <c r="H99" s="445">
        <v>1</v>
      </c>
      <c r="I99" s="928">
        <f t="shared" si="28"/>
        <v>1000000</v>
      </c>
      <c r="J99" s="465"/>
      <c r="K99" s="465"/>
      <c r="L99" s="446">
        <f t="shared" si="31"/>
        <v>1000000</v>
      </c>
      <c r="M99" s="474" t="s">
        <v>219</v>
      </c>
      <c r="N99" s="447" t="s">
        <v>220</v>
      </c>
      <c r="O99" s="447" t="s">
        <v>220</v>
      </c>
      <c r="P99" s="447" t="s">
        <v>90</v>
      </c>
      <c r="Q99" s="449" t="s">
        <v>35</v>
      </c>
      <c r="R99" s="447" t="s">
        <v>39</v>
      </c>
      <c r="S99" s="450" t="s">
        <v>58</v>
      </c>
      <c r="T99" s="463" t="s">
        <v>232</v>
      </c>
      <c r="U99" s="939">
        <v>2567</v>
      </c>
    </row>
    <row r="100" spans="1:21" s="196" customFormat="1" ht="34.950000000000003" customHeight="1">
      <c r="A100" s="946">
        <v>2</v>
      </c>
      <c r="B100" s="314">
        <v>2</v>
      </c>
      <c r="C100" s="504" t="str">
        <f t="shared" si="29"/>
        <v>F1</v>
      </c>
      <c r="D100" s="452" t="str">
        <f t="shared" si="30"/>
        <v>โรงพยาบาลหนองไผ่</v>
      </c>
      <c r="E100" s="451" t="s">
        <v>214</v>
      </c>
      <c r="F100" s="458"/>
      <c r="G100" s="444">
        <v>1000000</v>
      </c>
      <c r="H100" s="445">
        <v>1</v>
      </c>
      <c r="I100" s="928">
        <f t="shared" si="28"/>
        <v>1000000</v>
      </c>
      <c r="J100" s="314"/>
      <c r="K100" s="314"/>
      <c r="L100" s="446">
        <f t="shared" si="31"/>
        <v>1000000</v>
      </c>
      <c r="M100" s="474" t="s">
        <v>207</v>
      </c>
      <c r="N100" s="447" t="s">
        <v>208</v>
      </c>
      <c r="O100" s="447" t="s">
        <v>208</v>
      </c>
      <c r="P100" s="447" t="s">
        <v>90</v>
      </c>
      <c r="Q100" s="449" t="s">
        <v>36</v>
      </c>
      <c r="R100" s="447" t="s">
        <v>39</v>
      </c>
      <c r="S100" s="450" t="s">
        <v>57</v>
      </c>
      <c r="T100" s="451" t="s">
        <v>213</v>
      </c>
      <c r="U100" s="939">
        <v>2567</v>
      </c>
    </row>
    <row r="101" spans="1:21" s="196" customFormat="1" ht="57" customHeight="1">
      <c r="A101" s="950">
        <v>2</v>
      </c>
      <c r="B101" s="314">
        <v>2</v>
      </c>
      <c r="C101" s="525" t="str">
        <f t="shared" si="29"/>
        <v>F1</v>
      </c>
      <c r="D101" s="452" t="str">
        <f t="shared" si="30"/>
        <v>โรงพยาบาลสมเด็จพระยุพราชหล่มเก่า</v>
      </c>
      <c r="E101" s="451" t="s">
        <v>621</v>
      </c>
      <c r="F101" s="458" t="s">
        <v>622</v>
      </c>
      <c r="G101" s="462">
        <v>1529000</v>
      </c>
      <c r="H101" s="454">
        <v>1</v>
      </c>
      <c r="I101" s="928">
        <f t="shared" si="28"/>
        <v>1529000</v>
      </c>
      <c r="J101" s="314"/>
      <c r="K101" s="314"/>
      <c r="L101" s="446">
        <f t="shared" si="31"/>
        <v>1529000</v>
      </c>
      <c r="M101" s="474" t="s">
        <v>616</v>
      </c>
      <c r="N101" s="447" t="s">
        <v>617</v>
      </c>
      <c r="O101" s="447" t="s">
        <v>618</v>
      </c>
      <c r="P101" s="447" t="s">
        <v>90</v>
      </c>
      <c r="Q101" s="449" t="s">
        <v>36</v>
      </c>
      <c r="R101" s="449" t="s">
        <v>623</v>
      </c>
      <c r="S101" s="450" t="s">
        <v>624</v>
      </c>
      <c r="T101" s="451" t="s">
        <v>625</v>
      </c>
      <c r="U101" s="939">
        <v>2567</v>
      </c>
    </row>
    <row r="102" spans="1:21" s="196" customFormat="1" ht="44.4" customHeight="1">
      <c r="A102" s="946">
        <v>2</v>
      </c>
      <c r="B102" s="314">
        <v>2</v>
      </c>
      <c r="C102" s="525" t="str">
        <f t="shared" si="29"/>
        <v>F2</v>
      </c>
      <c r="D102" s="452" t="str">
        <f t="shared" si="30"/>
        <v>โรงพยาบาลวังโป่ง</v>
      </c>
      <c r="E102" s="451" t="s">
        <v>138</v>
      </c>
      <c r="F102" s="458" t="s">
        <v>104</v>
      </c>
      <c r="G102" s="462">
        <v>450000</v>
      </c>
      <c r="H102" s="454">
        <v>2</v>
      </c>
      <c r="I102" s="928">
        <f t="shared" si="28"/>
        <v>900000</v>
      </c>
      <c r="J102" s="462"/>
      <c r="K102" s="462"/>
      <c r="L102" s="446">
        <f t="shared" si="31"/>
        <v>900000</v>
      </c>
      <c r="M102" s="474" t="s">
        <v>88</v>
      </c>
      <c r="N102" s="447" t="s">
        <v>89</v>
      </c>
      <c r="O102" s="447" t="s">
        <v>89</v>
      </c>
      <c r="P102" s="447" t="s">
        <v>90</v>
      </c>
      <c r="Q102" s="449" t="s">
        <v>8</v>
      </c>
      <c r="R102" s="449" t="s">
        <v>41</v>
      </c>
      <c r="S102" s="450" t="s">
        <v>55</v>
      </c>
      <c r="T102" s="451" t="s">
        <v>105</v>
      </c>
      <c r="U102" s="939">
        <v>2567</v>
      </c>
    </row>
    <row r="103" spans="1:21" s="196" customFormat="1" ht="47.4" customHeight="1">
      <c r="A103" s="946">
        <v>2</v>
      </c>
      <c r="B103" s="314">
        <v>2</v>
      </c>
      <c r="C103" s="525" t="str">
        <f t="shared" si="29"/>
        <v>F2</v>
      </c>
      <c r="D103" s="452" t="str">
        <f t="shared" si="30"/>
        <v>โรงพยาบาลชนแดน</v>
      </c>
      <c r="E103" s="451" t="s">
        <v>157</v>
      </c>
      <c r="F103" s="458" t="s">
        <v>158</v>
      </c>
      <c r="G103" s="462">
        <v>2458000</v>
      </c>
      <c r="H103" s="454">
        <v>1</v>
      </c>
      <c r="I103" s="928">
        <f t="shared" si="28"/>
        <v>2458000</v>
      </c>
      <c r="J103" s="462"/>
      <c r="K103" s="462"/>
      <c r="L103" s="446">
        <f t="shared" si="31"/>
        <v>2458000</v>
      </c>
      <c r="M103" s="474" t="s">
        <v>145</v>
      </c>
      <c r="N103" s="447" t="s">
        <v>146</v>
      </c>
      <c r="O103" s="447" t="s">
        <v>146</v>
      </c>
      <c r="P103" s="447" t="s">
        <v>90</v>
      </c>
      <c r="Q103" s="449" t="s">
        <v>8</v>
      </c>
      <c r="R103" s="449" t="s">
        <v>41</v>
      </c>
      <c r="S103" s="450" t="s">
        <v>159</v>
      </c>
      <c r="T103" s="451" t="s">
        <v>147</v>
      </c>
      <c r="U103" s="939">
        <v>2567</v>
      </c>
    </row>
    <row r="104" spans="1:21" s="196" customFormat="1" ht="46.8" customHeight="1">
      <c r="A104" s="946">
        <v>2</v>
      </c>
      <c r="B104" s="525">
        <v>2</v>
      </c>
      <c r="C104" s="525" t="str">
        <f t="shared" si="29"/>
        <v>F3</v>
      </c>
      <c r="D104" s="452" t="str">
        <f t="shared" si="30"/>
        <v>โรงพยาบาลน้ำหนาว</v>
      </c>
      <c r="E104" s="464" t="s">
        <v>828</v>
      </c>
      <c r="F104" s="444"/>
      <c r="G104" s="444">
        <v>1300000</v>
      </c>
      <c r="H104" s="445">
        <v>1</v>
      </c>
      <c r="I104" s="928">
        <v>1300000</v>
      </c>
      <c r="J104" s="446">
        <v>1300000</v>
      </c>
      <c r="K104" s="314"/>
      <c r="L104" s="446">
        <v>1300000</v>
      </c>
      <c r="M104" s="474" t="s">
        <v>773</v>
      </c>
      <c r="N104" s="447" t="s">
        <v>775</v>
      </c>
      <c r="O104" s="447" t="s">
        <v>775</v>
      </c>
      <c r="P104" s="447" t="s">
        <v>90</v>
      </c>
      <c r="Q104" s="449" t="s">
        <v>37</v>
      </c>
      <c r="R104" s="449" t="s">
        <v>41</v>
      </c>
      <c r="S104" s="450" t="s">
        <v>56</v>
      </c>
      <c r="T104" s="451" t="s">
        <v>780</v>
      </c>
      <c r="U104" s="939">
        <v>2567</v>
      </c>
    </row>
    <row r="105" spans="1:21" ht="34.950000000000003" customHeight="1">
      <c r="A105" s="946">
        <v>2</v>
      </c>
      <c r="B105" s="314">
        <v>2</v>
      </c>
      <c r="C105" s="525" t="str">
        <f t="shared" si="29"/>
        <v>สำนักงานเขต/สสจ./สสอ.</v>
      </c>
      <c r="D105" s="452" t="str">
        <f t="shared" si="30"/>
        <v>สำนักงานสาธารณสุขอำเภอศรีเทพ</v>
      </c>
      <c r="E105" s="451" t="s">
        <v>423</v>
      </c>
      <c r="F105" s="458"/>
      <c r="G105" s="462">
        <v>42300</v>
      </c>
      <c r="H105" s="454">
        <v>3</v>
      </c>
      <c r="I105" s="928">
        <f t="shared" si="28"/>
        <v>126900</v>
      </c>
      <c r="J105" s="462"/>
      <c r="K105" s="462"/>
      <c r="L105" s="446">
        <f t="shared" si="31"/>
        <v>126900</v>
      </c>
      <c r="M105" s="459" t="s">
        <v>392</v>
      </c>
      <c r="N105" s="447" t="s">
        <v>384</v>
      </c>
      <c r="O105" s="447" t="s">
        <v>385</v>
      </c>
      <c r="P105" s="447" t="s">
        <v>90</v>
      </c>
      <c r="Q105" s="449" t="s">
        <v>79</v>
      </c>
      <c r="R105" s="449" t="s">
        <v>41</v>
      </c>
      <c r="S105" s="450" t="s">
        <v>64</v>
      </c>
      <c r="T105" s="451" t="s">
        <v>424</v>
      </c>
      <c r="U105" s="939">
        <v>2567</v>
      </c>
    </row>
    <row r="106" spans="1:21" s="196" customFormat="1" ht="43.8" customHeight="1">
      <c r="A106" s="951">
        <v>2</v>
      </c>
      <c r="B106" s="314">
        <v>2</v>
      </c>
      <c r="C106" s="525" t="str">
        <f t="shared" ref="C106:C137" si="32">Q106</f>
        <v>F2</v>
      </c>
      <c r="D106" s="452" t="str">
        <f t="shared" ref="D106:D137" si="33">M106</f>
        <v>โรงพยาบาลศรีเทพ</v>
      </c>
      <c r="E106" s="447" t="s">
        <v>818</v>
      </c>
      <c r="F106" s="451"/>
      <c r="G106" s="458">
        <v>450000</v>
      </c>
      <c r="H106" s="445">
        <v>1</v>
      </c>
      <c r="I106" s="928">
        <f t="shared" ref="I106:I137" si="34">G106*H106</f>
        <v>450000</v>
      </c>
      <c r="J106" s="446"/>
      <c r="K106" s="314"/>
      <c r="L106" s="446">
        <f>SUM(I106:K106)</f>
        <v>450000</v>
      </c>
      <c r="M106" s="473" t="s">
        <v>785</v>
      </c>
      <c r="N106" s="447" t="s">
        <v>384</v>
      </c>
      <c r="O106" s="447" t="s">
        <v>385</v>
      </c>
      <c r="P106" s="447" t="s">
        <v>90</v>
      </c>
      <c r="Q106" s="447" t="s">
        <v>8</v>
      </c>
      <c r="R106" s="449" t="s">
        <v>40</v>
      </c>
      <c r="S106" s="449" t="s">
        <v>51</v>
      </c>
      <c r="T106" s="450" t="s">
        <v>819</v>
      </c>
      <c r="U106" s="939">
        <v>2567</v>
      </c>
    </row>
    <row r="107" spans="1:21" s="196" customFormat="1" ht="34.950000000000003" customHeight="1">
      <c r="A107" s="947">
        <v>2</v>
      </c>
      <c r="B107" s="314">
        <v>2</v>
      </c>
      <c r="C107" s="525" t="str">
        <f t="shared" si="32"/>
        <v>F2</v>
      </c>
      <c r="D107" s="452" t="str">
        <f t="shared" si="33"/>
        <v>โรงพยาบาลเขาค้อ</v>
      </c>
      <c r="E107" s="464" t="s">
        <v>828</v>
      </c>
      <c r="F107" s="444"/>
      <c r="G107" s="444">
        <v>1300000</v>
      </c>
      <c r="H107" s="445">
        <v>1</v>
      </c>
      <c r="I107" s="928">
        <f t="shared" si="34"/>
        <v>1300000</v>
      </c>
      <c r="J107" s="465"/>
      <c r="K107" s="465"/>
      <c r="L107" s="446">
        <f>SUM(I107:K107)</f>
        <v>1300000</v>
      </c>
      <c r="M107" s="459" t="s">
        <v>784</v>
      </c>
      <c r="N107" s="524" t="s">
        <v>677</v>
      </c>
      <c r="O107" s="447" t="s">
        <v>677</v>
      </c>
      <c r="P107" s="447" t="s">
        <v>90</v>
      </c>
      <c r="Q107" s="449" t="s">
        <v>8</v>
      </c>
      <c r="R107" s="447" t="s">
        <v>39</v>
      </c>
      <c r="S107" s="450" t="s">
        <v>156</v>
      </c>
      <c r="T107" s="451"/>
      <c r="U107" s="939">
        <v>2567</v>
      </c>
    </row>
    <row r="108" spans="1:21" s="196" customFormat="1" ht="84.6" customHeight="1">
      <c r="A108" s="947">
        <v>2</v>
      </c>
      <c r="B108" s="525">
        <v>3</v>
      </c>
      <c r="C108" s="525" t="str">
        <f t="shared" si="32"/>
        <v>สำนักงานเขต/สสจ./สสอ.</v>
      </c>
      <c r="D108" s="526" t="str">
        <f t="shared" si="33"/>
        <v>สำนักงานสาธารณสุขจังหวัดเพชรบูรณ์</v>
      </c>
      <c r="E108" s="537" t="s">
        <v>757</v>
      </c>
      <c r="F108" s="538" t="s">
        <v>758</v>
      </c>
      <c r="G108" s="539">
        <v>2110000</v>
      </c>
      <c r="H108" s="540">
        <v>1</v>
      </c>
      <c r="I108" s="928">
        <f t="shared" si="34"/>
        <v>2110000</v>
      </c>
      <c r="J108" s="541"/>
      <c r="K108" s="541"/>
      <c r="L108" s="531">
        <f>SUM(I108:K108)</f>
        <v>2110000</v>
      </c>
      <c r="M108" s="542" t="s">
        <v>754</v>
      </c>
      <c r="N108" s="543" t="s">
        <v>560</v>
      </c>
      <c r="O108" s="527" t="s">
        <v>755</v>
      </c>
      <c r="P108" s="527" t="s">
        <v>90</v>
      </c>
      <c r="Q108" s="528" t="s">
        <v>79</v>
      </c>
      <c r="R108" s="527" t="s">
        <v>39</v>
      </c>
      <c r="S108" s="544" t="s">
        <v>59</v>
      </c>
      <c r="T108" s="527" t="s">
        <v>759</v>
      </c>
      <c r="U108" s="939">
        <v>2567</v>
      </c>
    </row>
    <row r="109" spans="1:21" s="196" customFormat="1" ht="34.950000000000003" customHeight="1">
      <c r="A109" s="946">
        <v>2</v>
      </c>
      <c r="B109" s="525">
        <v>3</v>
      </c>
      <c r="C109" s="525" t="str">
        <f t="shared" si="32"/>
        <v>S</v>
      </c>
      <c r="D109" s="526" t="str">
        <f t="shared" si="33"/>
        <v>โรงพยาบาลเพชรบูรณ์</v>
      </c>
      <c r="E109" s="527" t="s">
        <v>589</v>
      </c>
      <c r="F109" s="528" t="s">
        <v>590</v>
      </c>
      <c r="G109" s="529">
        <v>1760000</v>
      </c>
      <c r="H109" s="530">
        <v>6</v>
      </c>
      <c r="I109" s="928">
        <f t="shared" si="34"/>
        <v>10560000</v>
      </c>
      <c r="J109" s="531"/>
      <c r="K109" s="531"/>
      <c r="L109" s="531">
        <f>SUM(I109:K109)</f>
        <v>10560000</v>
      </c>
      <c r="M109" s="532" t="s">
        <v>559</v>
      </c>
      <c r="N109" s="533" t="s">
        <v>560</v>
      </c>
      <c r="O109" s="533" t="s">
        <v>755</v>
      </c>
      <c r="P109" s="533" t="s">
        <v>90</v>
      </c>
      <c r="Q109" s="534" t="s">
        <v>9</v>
      </c>
      <c r="R109" s="535" t="s">
        <v>39</v>
      </c>
      <c r="S109" s="535" t="s">
        <v>156</v>
      </c>
      <c r="T109" s="536" t="s">
        <v>591</v>
      </c>
      <c r="U109" s="939">
        <v>2567</v>
      </c>
    </row>
    <row r="110" spans="1:21" s="196" customFormat="1" ht="43.2" customHeight="1">
      <c r="A110" s="550"/>
      <c r="B110" s="551">
        <v>3</v>
      </c>
      <c r="C110" s="552" t="str">
        <f t="shared" si="32"/>
        <v>สำนักงานเขต/สสจ./สสอ.</v>
      </c>
      <c r="D110" s="553" t="str">
        <f t="shared" si="33"/>
        <v>สำนักงานสาธารณสุขอำเภอหล่มเก่า</v>
      </c>
      <c r="E110" s="554" t="s">
        <v>922</v>
      </c>
      <c r="F110" s="555"/>
      <c r="G110" s="555">
        <v>36300</v>
      </c>
      <c r="H110" s="556">
        <v>3</v>
      </c>
      <c r="I110" s="557">
        <f t="shared" si="34"/>
        <v>108900</v>
      </c>
      <c r="J110" s="558"/>
      <c r="K110" s="558"/>
      <c r="L110" s="559">
        <v>108900</v>
      </c>
      <c r="M110" s="560" t="s">
        <v>888</v>
      </c>
      <c r="N110" s="561" t="s">
        <v>617</v>
      </c>
      <c r="O110" s="561" t="s">
        <v>618</v>
      </c>
      <c r="P110" s="561" t="s">
        <v>90</v>
      </c>
      <c r="Q110" s="562" t="s">
        <v>79</v>
      </c>
      <c r="R110" s="551"/>
      <c r="S110" s="551" t="s">
        <v>181</v>
      </c>
      <c r="T110" s="561" t="s">
        <v>915</v>
      </c>
      <c r="U110" s="940" t="s">
        <v>969</v>
      </c>
    </row>
    <row r="111" spans="1:21" s="196" customFormat="1" ht="34.950000000000003" customHeight="1">
      <c r="A111" s="563">
        <v>2</v>
      </c>
      <c r="B111" s="552">
        <v>3</v>
      </c>
      <c r="C111" s="552" t="str">
        <f t="shared" si="32"/>
        <v>M1</v>
      </c>
      <c r="D111" s="553" t="str">
        <f t="shared" si="33"/>
        <v>โรงพยาบาลวิเชียรบุรี</v>
      </c>
      <c r="E111" s="564" t="s">
        <v>535</v>
      </c>
      <c r="F111" s="565" t="s">
        <v>528</v>
      </c>
      <c r="G111" s="566">
        <v>1200000</v>
      </c>
      <c r="H111" s="567">
        <v>2</v>
      </c>
      <c r="I111" s="557">
        <f t="shared" si="34"/>
        <v>2400000</v>
      </c>
      <c r="J111" s="552"/>
      <c r="K111" s="552"/>
      <c r="L111" s="557">
        <f t="shared" ref="L111:L119" si="35">SUM(I111:K111)</f>
        <v>2400000</v>
      </c>
      <c r="M111" s="568" t="s">
        <v>751</v>
      </c>
      <c r="N111" s="569" t="s">
        <v>529</v>
      </c>
      <c r="O111" s="569" t="s">
        <v>530</v>
      </c>
      <c r="P111" s="569" t="s">
        <v>90</v>
      </c>
      <c r="Q111" s="562" t="s">
        <v>11</v>
      </c>
      <c r="R111" s="562" t="s">
        <v>40</v>
      </c>
      <c r="S111" s="570" t="s">
        <v>236</v>
      </c>
      <c r="T111" s="564" t="s">
        <v>536</v>
      </c>
      <c r="U111" s="940" t="s">
        <v>969</v>
      </c>
    </row>
    <row r="112" spans="1:21" s="196" customFormat="1" ht="34.950000000000003" customHeight="1">
      <c r="A112" s="571">
        <v>2</v>
      </c>
      <c r="B112" s="552">
        <v>3</v>
      </c>
      <c r="C112" s="552" t="str">
        <f t="shared" si="32"/>
        <v>M2</v>
      </c>
      <c r="D112" s="553" t="str">
        <f t="shared" si="33"/>
        <v>โรงพยาบาลหล่มสัก</v>
      </c>
      <c r="E112" s="572" t="s">
        <v>235</v>
      </c>
      <c r="F112" s="573"/>
      <c r="G112" s="574">
        <v>2200000</v>
      </c>
      <c r="H112" s="575">
        <v>1</v>
      </c>
      <c r="I112" s="557">
        <f t="shared" si="34"/>
        <v>2200000</v>
      </c>
      <c r="J112" s="576"/>
      <c r="K112" s="576"/>
      <c r="L112" s="557">
        <f t="shared" si="35"/>
        <v>2200000</v>
      </c>
      <c r="M112" s="568" t="s">
        <v>219</v>
      </c>
      <c r="N112" s="577" t="s">
        <v>220</v>
      </c>
      <c r="O112" s="577" t="s">
        <v>220</v>
      </c>
      <c r="P112" s="577" t="s">
        <v>90</v>
      </c>
      <c r="Q112" s="562" t="s">
        <v>35</v>
      </c>
      <c r="R112" s="562" t="s">
        <v>39</v>
      </c>
      <c r="S112" s="570" t="s">
        <v>57</v>
      </c>
      <c r="T112" s="578" t="s">
        <v>232</v>
      </c>
      <c r="U112" s="940" t="s">
        <v>969</v>
      </c>
    </row>
    <row r="113" spans="1:21" s="196" customFormat="1" ht="52.8" customHeight="1">
      <c r="A113" s="579">
        <v>2</v>
      </c>
      <c r="B113" s="552">
        <v>3</v>
      </c>
      <c r="C113" s="552" t="str">
        <f t="shared" si="32"/>
        <v>F1</v>
      </c>
      <c r="D113" s="553" t="str">
        <f t="shared" si="33"/>
        <v>โรงพยาบาลสมเด็จพระยุพราชหล่มเก่า</v>
      </c>
      <c r="E113" s="564" t="s">
        <v>626</v>
      </c>
      <c r="F113" s="565" t="s">
        <v>607</v>
      </c>
      <c r="G113" s="566">
        <v>1358000</v>
      </c>
      <c r="H113" s="567">
        <v>1</v>
      </c>
      <c r="I113" s="557">
        <f t="shared" si="34"/>
        <v>1358000</v>
      </c>
      <c r="J113" s="566"/>
      <c r="K113" s="566"/>
      <c r="L113" s="557">
        <f t="shared" si="35"/>
        <v>1358000</v>
      </c>
      <c r="M113" s="568" t="s">
        <v>616</v>
      </c>
      <c r="N113" s="569" t="s">
        <v>617</v>
      </c>
      <c r="O113" s="569" t="s">
        <v>618</v>
      </c>
      <c r="P113" s="569" t="s">
        <v>90</v>
      </c>
      <c r="Q113" s="562" t="s">
        <v>36</v>
      </c>
      <c r="R113" s="562" t="s">
        <v>623</v>
      </c>
      <c r="S113" s="570" t="s">
        <v>624</v>
      </c>
      <c r="T113" s="564" t="s">
        <v>625</v>
      </c>
      <c r="U113" s="940" t="s">
        <v>969</v>
      </c>
    </row>
    <row r="114" spans="1:21" s="196" customFormat="1" ht="28.95" customHeight="1">
      <c r="A114" s="563">
        <v>2</v>
      </c>
      <c r="B114" s="552">
        <v>3</v>
      </c>
      <c r="C114" s="552" t="str">
        <f t="shared" si="32"/>
        <v>F2</v>
      </c>
      <c r="D114" s="553" t="str">
        <f t="shared" si="33"/>
        <v>โรงพยาบาลวังโป่ง</v>
      </c>
      <c r="E114" s="564" t="s">
        <v>94</v>
      </c>
      <c r="F114" s="565"/>
      <c r="G114" s="566">
        <v>2000000</v>
      </c>
      <c r="H114" s="580">
        <v>1</v>
      </c>
      <c r="I114" s="557">
        <f t="shared" si="34"/>
        <v>2000000</v>
      </c>
      <c r="J114" s="566"/>
      <c r="K114" s="566"/>
      <c r="L114" s="557">
        <f t="shared" si="35"/>
        <v>2000000</v>
      </c>
      <c r="M114" s="568" t="s">
        <v>88</v>
      </c>
      <c r="N114" s="569" t="s">
        <v>89</v>
      </c>
      <c r="O114" s="569" t="s">
        <v>89</v>
      </c>
      <c r="P114" s="569" t="s">
        <v>90</v>
      </c>
      <c r="Q114" s="562" t="s">
        <v>8</v>
      </c>
      <c r="R114" s="562" t="s">
        <v>39</v>
      </c>
      <c r="S114" s="570" t="s">
        <v>55</v>
      </c>
      <c r="T114" s="564" t="s">
        <v>95</v>
      </c>
      <c r="U114" s="940" t="s">
        <v>969</v>
      </c>
    </row>
    <row r="115" spans="1:21" s="196" customFormat="1" ht="34.950000000000003" customHeight="1">
      <c r="A115" s="563">
        <v>2</v>
      </c>
      <c r="B115" s="552">
        <v>3</v>
      </c>
      <c r="C115" s="552" t="str">
        <f t="shared" si="32"/>
        <v>F2</v>
      </c>
      <c r="D115" s="553" t="str">
        <f t="shared" si="33"/>
        <v>โรงพยาบาลชนแดน</v>
      </c>
      <c r="E115" s="564" t="s">
        <v>160</v>
      </c>
      <c r="F115" s="565" t="s">
        <v>161</v>
      </c>
      <c r="G115" s="581">
        <v>300000</v>
      </c>
      <c r="H115" s="582">
        <v>2</v>
      </c>
      <c r="I115" s="557">
        <f t="shared" si="34"/>
        <v>600000</v>
      </c>
      <c r="J115" s="552"/>
      <c r="K115" s="552"/>
      <c r="L115" s="557">
        <f t="shared" si="35"/>
        <v>600000</v>
      </c>
      <c r="M115" s="568" t="s">
        <v>145</v>
      </c>
      <c r="N115" s="569" t="s">
        <v>146</v>
      </c>
      <c r="O115" s="569" t="s">
        <v>146</v>
      </c>
      <c r="P115" s="569" t="s">
        <v>90</v>
      </c>
      <c r="Q115" s="562" t="s">
        <v>8</v>
      </c>
      <c r="R115" s="562" t="s">
        <v>40</v>
      </c>
      <c r="S115" s="570" t="s">
        <v>156</v>
      </c>
      <c r="T115" s="564" t="s">
        <v>147</v>
      </c>
      <c r="U115" s="940" t="s">
        <v>969</v>
      </c>
    </row>
    <row r="116" spans="1:21" s="196" customFormat="1" ht="42" customHeight="1">
      <c r="A116" s="583">
        <v>2</v>
      </c>
      <c r="B116" s="552">
        <v>3</v>
      </c>
      <c r="C116" s="552" t="str">
        <f t="shared" si="32"/>
        <v>F3</v>
      </c>
      <c r="D116" s="553" t="str">
        <f t="shared" si="33"/>
        <v>โรงพยาบาลน้ำหนาว</v>
      </c>
      <c r="E116" s="564" t="s">
        <v>138</v>
      </c>
      <c r="F116" s="584"/>
      <c r="G116" s="581">
        <v>450000</v>
      </c>
      <c r="H116" s="585">
        <v>1</v>
      </c>
      <c r="I116" s="557">
        <f t="shared" si="34"/>
        <v>450000</v>
      </c>
      <c r="J116" s="552"/>
      <c r="K116" s="552"/>
      <c r="L116" s="557">
        <f t="shared" si="35"/>
        <v>450000</v>
      </c>
      <c r="M116" s="568" t="s">
        <v>773</v>
      </c>
      <c r="N116" s="569" t="s">
        <v>775</v>
      </c>
      <c r="O116" s="569" t="s">
        <v>775</v>
      </c>
      <c r="P116" s="569" t="s">
        <v>90</v>
      </c>
      <c r="Q116" s="562" t="s">
        <v>37</v>
      </c>
      <c r="R116" s="562" t="s">
        <v>41</v>
      </c>
      <c r="S116" s="570" t="s">
        <v>51</v>
      </c>
      <c r="T116" s="564" t="s">
        <v>781</v>
      </c>
      <c r="U116" s="940" t="s">
        <v>969</v>
      </c>
    </row>
    <row r="117" spans="1:21" s="196" customFormat="1" ht="39.6" customHeight="1">
      <c r="A117" s="586">
        <v>2</v>
      </c>
      <c r="B117" s="552">
        <v>3</v>
      </c>
      <c r="C117" s="552" t="str">
        <f t="shared" si="32"/>
        <v>F1</v>
      </c>
      <c r="D117" s="553" t="str">
        <f t="shared" si="33"/>
        <v>โรงพยาบาลหนองไผ่</v>
      </c>
      <c r="E117" s="564" t="s">
        <v>215</v>
      </c>
      <c r="F117" s="565"/>
      <c r="G117" s="587">
        <v>750000</v>
      </c>
      <c r="H117" s="580">
        <v>1</v>
      </c>
      <c r="I117" s="557">
        <f t="shared" si="34"/>
        <v>750000</v>
      </c>
      <c r="J117" s="588"/>
      <c r="K117" s="588"/>
      <c r="L117" s="557">
        <f t="shared" si="35"/>
        <v>750000</v>
      </c>
      <c r="M117" s="568" t="s">
        <v>207</v>
      </c>
      <c r="N117" s="569" t="s">
        <v>208</v>
      </c>
      <c r="O117" s="569" t="s">
        <v>208</v>
      </c>
      <c r="P117" s="569" t="s">
        <v>90</v>
      </c>
      <c r="Q117" s="562" t="s">
        <v>36</v>
      </c>
      <c r="R117" s="562" t="s">
        <v>39</v>
      </c>
      <c r="S117" s="570" t="s">
        <v>57</v>
      </c>
      <c r="T117" s="564" t="s">
        <v>213</v>
      </c>
      <c r="U117" s="940" t="s">
        <v>969</v>
      </c>
    </row>
    <row r="118" spans="1:21" s="196" customFormat="1" ht="45.75" customHeight="1">
      <c r="A118" s="563">
        <v>2</v>
      </c>
      <c r="B118" s="552">
        <v>3</v>
      </c>
      <c r="C118" s="552" t="str">
        <f t="shared" si="32"/>
        <v>F2</v>
      </c>
      <c r="D118" s="553" t="str">
        <f t="shared" si="33"/>
        <v>โรงพยาบาลศรีเทพ</v>
      </c>
      <c r="E118" s="569" t="s">
        <v>820</v>
      </c>
      <c r="F118" s="564"/>
      <c r="G118" s="589">
        <v>350000</v>
      </c>
      <c r="H118" s="590">
        <v>1</v>
      </c>
      <c r="I118" s="557">
        <f t="shared" si="34"/>
        <v>350000</v>
      </c>
      <c r="J118" s="557"/>
      <c r="K118" s="552"/>
      <c r="L118" s="557">
        <f t="shared" si="35"/>
        <v>350000</v>
      </c>
      <c r="M118" s="591" t="s">
        <v>785</v>
      </c>
      <c r="N118" s="569" t="s">
        <v>384</v>
      </c>
      <c r="O118" s="569" t="s">
        <v>385</v>
      </c>
      <c r="P118" s="569" t="s">
        <v>90</v>
      </c>
      <c r="Q118" s="569" t="s">
        <v>8</v>
      </c>
      <c r="R118" s="562" t="s">
        <v>39</v>
      </c>
      <c r="S118" s="562" t="s">
        <v>55</v>
      </c>
      <c r="T118" s="570" t="s">
        <v>821</v>
      </c>
      <c r="U118" s="940" t="s">
        <v>969</v>
      </c>
    </row>
    <row r="119" spans="1:21" s="196" customFormat="1" ht="45.75" customHeight="1">
      <c r="A119" s="563">
        <v>2</v>
      </c>
      <c r="B119" s="592">
        <v>4</v>
      </c>
      <c r="C119" s="552" t="str">
        <f t="shared" si="32"/>
        <v>M1</v>
      </c>
      <c r="D119" s="553" t="str">
        <f t="shared" si="33"/>
        <v>โรงพยาบาลวิเชียรบุรี</v>
      </c>
      <c r="E119" s="593" t="s">
        <v>777</v>
      </c>
      <c r="F119" s="565" t="s">
        <v>927</v>
      </c>
      <c r="G119" s="587">
        <v>2500000</v>
      </c>
      <c r="H119" s="590">
        <v>1</v>
      </c>
      <c r="I119" s="557">
        <f t="shared" si="34"/>
        <v>2500000</v>
      </c>
      <c r="J119" s="594"/>
      <c r="K119" s="594"/>
      <c r="L119" s="557">
        <f t="shared" si="35"/>
        <v>2500000</v>
      </c>
      <c r="M119" s="595" t="s">
        <v>751</v>
      </c>
      <c r="N119" s="596" t="s">
        <v>529</v>
      </c>
      <c r="O119" s="596" t="s">
        <v>530</v>
      </c>
      <c r="P119" s="596" t="s">
        <v>90</v>
      </c>
      <c r="Q119" s="597" t="s">
        <v>11</v>
      </c>
      <c r="R119" s="597" t="s">
        <v>40</v>
      </c>
      <c r="S119" s="570" t="s">
        <v>537</v>
      </c>
      <c r="T119" s="564" t="s">
        <v>538</v>
      </c>
      <c r="U119" s="940" t="s">
        <v>969</v>
      </c>
    </row>
    <row r="120" spans="1:21" s="196" customFormat="1" ht="44.25" customHeight="1">
      <c r="A120" s="598"/>
      <c r="B120" s="551">
        <v>3</v>
      </c>
      <c r="C120" s="552" t="str">
        <f t="shared" si="32"/>
        <v>สำนักงานเขต/สสจ./สสอ.</v>
      </c>
      <c r="D120" s="553" t="str">
        <f t="shared" si="33"/>
        <v>สำนักงานสาธารณสุขอำเภอหล่มเก่า</v>
      </c>
      <c r="E120" s="554" t="s">
        <v>921</v>
      </c>
      <c r="F120" s="555"/>
      <c r="G120" s="599">
        <v>41500</v>
      </c>
      <c r="H120" s="600">
        <v>2</v>
      </c>
      <c r="I120" s="557">
        <f t="shared" si="34"/>
        <v>83000</v>
      </c>
      <c r="J120" s="558"/>
      <c r="K120" s="558"/>
      <c r="L120" s="559">
        <v>83000</v>
      </c>
      <c r="M120" s="619" t="s">
        <v>888</v>
      </c>
      <c r="N120" s="601" t="s">
        <v>617</v>
      </c>
      <c r="O120" s="601" t="s">
        <v>618</v>
      </c>
      <c r="P120" s="601" t="s">
        <v>90</v>
      </c>
      <c r="Q120" s="562" t="s">
        <v>79</v>
      </c>
      <c r="R120" s="602"/>
      <c r="S120" s="551" t="s">
        <v>181</v>
      </c>
      <c r="T120" s="561" t="s">
        <v>915</v>
      </c>
      <c r="U120" s="940" t="s">
        <v>969</v>
      </c>
    </row>
    <row r="121" spans="1:21" s="196" customFormat="1" ht="39" customHeight="1">
      <c r="A121" s="563">
        <v>2</v>
      </c>
      <c r="B121" s="592">
        <v>4</v>
      </c>
      <c r="C121" s="552" t="str">
        <f t="shared" si="32"/>
        <v>M2</v>
      </c>
      <c r="D121" s="553" t="str">
        <f t="shared" si="33"/>
        <v>โรงพยาบาลหล่มสัก</v>
      </c>
      <c r="E121" s="603" t="s">
        <v>237</v>
      </c>
      <c r="F121" s="565"/>
      <c r="G121" s="604">
        <v>1600000</v>
      </c>
      <c r="H121" s="582">
        <v>1</v>
      </c>
      <c r="I121" s="557">
        <f t="shared" si="34"/>
        <v>1600000</v>
      </c>
      <c r="J121" s="552"/>
      <c r="K121" s="552"/>
      <c r="L121" s="557">
        <f t="shared" ref="L121:L128" si="36">SUM(I121:K121)</f>
        <v>1600000</v>
      </c>
      <c r="M121" s="595" t="s">
        <v>219</v>
      </c>
      <c r="N121" s="596" t="s">
        <v>220</v>
      </c>
      <c r="O121" s="596" t="s">
        <v>220</v>
      </c>
      <c r="P121" s="596" t="s">
        <v>90</v>
      </c>
      <c r="Q121" s="597" t="s">
        <v>35</v>
      </c>
      <c r="R121" s="597" t="s">
        <v>39</v>
      </c>
      <c r="S121" s="570" t="s">
        <v>57</v>
      </c>
      <c r="T121" s="605" t="s">
        <v>232</v>
      </c>
      <c r="U121" s="940" t="s">
        <v>969</v>
      </c>
    </row>
    <row r="122" spans="1:21" s="196" customFormat="1" ht="43.8" customHeight="1">
      <c r="A122" s="563">
        <v>2</v>
      </c>
      <c r="B122" s="592">
        <v>4</v>
      </c>
      <c r="C122" s="552" t="str">
        <f t="shared" si="32"/>
        <v>F1</v>
      </c>
      <c r="D122" s="553" t="str">
        <f t="shared" si="33"/>
        <v>โรงพยาบาลหนองไผ่</v>
      </c>
      <c r="E122" s="564" t="s">
        <v>216</v>
      </c>
      <c r="F122" s="565"/>
      <c r="G122" s="588">
        <v>2270000</v>
      </c>
      <c r="H122" s="580">
        <v>1</v>
      </c>
      <c r="I122" s="557">
        <f t="shared" si="34"/>
        <v>2270000</v>
      </c>
      <c r="J122" s="594"/>
      <c r="K122" s="594"/>
      <c r="L122" s="557">
        <f t="shared" si="36"/>
        <v>2270000</v>
      </c>
      <c r="M122" s="595" t="s">
        <v>207</v>
      </c>
      <c r="N122" s="596" t="s">
        <v>208</v>
      </c>
      <c r="O122" s="596" t="s">
        <v>208</v>
      </c>
      <c r="P122" s="596" t="s">
        <v>90</v>
      </c>
      <c r="Q122" s="597" t="s">
        <v>36</v>
      </c>
      <c r="R122" s="597" t="s">
        <v>39</v>
      </c>
      <c r="S122" s="570" t="s">
        <v>58</v>
      </c>
      <c r="T122" s="564" t="s">
        <v>217</v>
      </c>
      <c r="U122" s="940" t="s">
        <v>969</v>
      </c>
    </row>
    <row r="123" spans="1:21" s="196" customFormat="1" ht="43.2" customHeight="1">
      <c r="A123" s="835">
        <v>2</v>
      </c>
      <c r="B123" s="836">
        <v>4</v>
      </c>
      <c r="C123" s="837" t="str">
        <f t="shared" si="32"/>
        <v>S</v>
      </c>
      <c r="D123" s="838" t="str">
        <f t="shared" si="33"/>
        <v>โรงพยาบาลเพชรบูรณ์</v>
      </c>
      <c r="E123" s="839" t="s">
        <v>592</v>
      </c>
      <c r="F123" s="840" t="s">
        <v>187</v>
      </c>
      <c r="G123" s="841">
        <v>1450000</v>
      </c>
      <c r="H123" s="842">
        <v>6</v>
      </c>
      <c r="I123" s="843">
        <f t="shared" si="34"/>
        <v>8700000</v>
      </c>
      <c r="J123" s="844"/>
      <c r="K123" s="844"/>
      <c r="L123" s="843">
        <f t="shared" si="36"/>
        <v>8700000</v>
      </c>
      <c r="M123" s="845" t="s">
        <v>559</v>
      </c>
      <c r="N123" s="846" t="s">
        <v>560</v>
      </c>
      <c r="O123" s="846" t="s">
        <v>755</v>
      </c>
      <c r="P123" s="846" t="s">
        <v>90</v>
      </c>
      <c r="Q123" s="847" t="s">
        <v>9</v>
      </c>
      <c r="R123" s="848" t="s">
        <v>39</v>
      </c>
      <c r="S123" s="848" t="s">
        <v>156</v>
      </c>
      <c r="T123" s="849" t="s">
        <v>591</v>
      </c>
      <c r="U123" s="940" t="s">
        <v>969</v>
      </c>
    </row>
    <row r="124" spans="1:21" s="196" customFormat="1" ht="39" customHeight="1">
      <c r="A124" s="850">
        <v>2</v>
      </c>
      <c r="B124" s="837">
        <v>4</v>
      </c>
      <c r="C124" s="837" t="str">
        <f t="shared" si="32"/>
        <v>F1</v>
      </c>
      <c r="D124" s="838" t="str">
        <f t="shared" si="33"/>
        <v>โรงพยาบาลสมเด็จพระยุพราชหล่มเก่า</v>
      </c>
      <c r="E124" s="851" t="s">
        <v>627</v>
      </c>
      <c r="F124" s="852" t="s">
        <v>628</v>
      </c>
      <c r="G124" s="853">
        <v>430000</v>
      </c>
      <c r="H124" s="854">
        <v>1</v>
      </c>
      <c r="I124" s="843">
        <f t="shared" si="34"/>
        <v>430000</v>
      </c>
      <c r="J124" s="837"/>
      <c r="K124" s="837"/>
      <c r="L124" s="843">
        <f t="shared" si="36"/>
        <v>430000</v>
      </c>
      <c r="M124" s="855" t="s">
        <v>616</v>
      </c>
      <c r="N124" s="839" t="s">
        <v>617</v>
      </c>
      <c r="O124" s="839" t="s">
        <v>618</v>
      </c>
      <c r="P124" s="839" t="s">
        <v>90</v>
      </c>
      <c r="Q124" s="840" t="s">
        <v>36</v>
      </c>
      <c r="R124" s="840" t="s">
        <v>623</v>
      </c>
      <c r="S124" s="856" t="s">
        <v>629</v>
      </c>
      <c r="T124" s="851" t="s">
        <v>625</v>
      </c>
      <c r="U124" s="940" t="s">
        <v>969</v>
      </c>
    </row>
    <row r="125" spans="1:21" s="196" customFormat="1" ht="34.799999999999997">
      <c r="A125" s="857">
        <v>2</v>
      </c>
      <c r="B125" s="836">
        <v>4</v>
      </c>
      <c r="C125" s="837" t="str">
        <f t="shared" si="32"/>
        <v>F2</v>
      </c>
      <c r="D125" s="838" t="str">
        <f t="shared" si="33"/>
        <v>โรงพยาบาลวังโป่ง</v>
      </c>
      <c r="E125" s="858" t="s">
        <v>101</v>
      </c>
      <c r="F125" s="859"/>
      <c r="G125" s="860">
        <v>460000</v>
      </c>
      <c r="H125" s="861">
        <v>1</v>
      </c>
      <c r="I125" s="843">
        <f t="shared" si="34"/>
        <v>460000</v>
      </c>
      <c r="J125" s="860"/>
      <c r="K125" s="860"/>
      <c r="L125" s="843">
        <f t="shared" si="36"/>
        <v>460000</v>
      </c>
      <c r="M125" s="855" t="s">
        <v>88</v>
      </c>
      <c r="N125" s="839" t="s">
        <v>89</v>
      </c>
      <c r="O125" s="839" t="s">
        <v>89</v>
      </c>
      <c r="P125" s="839" t="s">
        <v>90</v>
      </c>
      <c r="Q125" s="840" t="s">
        <v>8</v>
      </c>
      <c r="R125" s="840" t="s">
        <v>41</v>
      </c>
      <c r="S125" s="856" t="s">
        <v>53</v>
      </c>
      <c r="T125" s="851" t="s">
        <v>102</v>
      </c>
      <c r="U125" s="940" t="s">
        <v>969</v>
      </c>
    </row>
    <row r="126" spans="1:21" s="196" customFormat="1" ht="39" customHeight="1">
      <c r="A126" s="857">
        <v>2</v>
      </c>
      <c r="B126" s="837">
        <v>4</v>
      </c>
      <c r="C126" s="837" t="str">
        <f t="shared" si="32"/>
        <v>F2</v>
      </c>
      <c r="D126" s="838" t="str">
        <f t="shared" si="33"/>
        <v>โรงพยาบาลชนแดน</v>
      </c>
      <c r="E126" s="851" t="s">
        <v>138</v>
      </c>
      <c r="F126" s="859" t="s">
        <v>104</v>
      </c>
      <c r="G126" s="862">
        <v>450000</v>
      </c>
      <c r="H126" s="842">
        <v>3</v>
      </c>
      <c r="I126" s="843">
        <f t="shared" si="34"/>
        <v>1350000</v>
      </c>
      <c r="J126" s="863"/>
      <c r="K126" s="863"/>
      <c r="L126" s="843">
        <f t="shared" si="36"/>
        <v>1350000</v>
      </c>
      <c r="M126" s="855" t="s">
        <v>145</v>
      </c>
      <c r="N126" s="839" t="s">
        <v>146</v>
      </c>
      <c r="O126" s="839" t="s">
        <v>146</v>
      </c>
      <c r="P126" s="839" t="s">
        <v>90</v>
      </c>
      <c r="Q126" s="840" t="s">
        <v>8</v>
      </c>
      <c r="R126" s="840" t="s">
        <v>40</v>
      </c>
      <c r="S126" s="856" t="s">
        <v>156</v>
      </c>
      <c r="T126" s="851" t="s">
        <v>147</v>
      </c>
      <c r="U126" s="940" t="s">
        <v>969</v>
      </c>
    </row>
    <row r="127" spans="1:21" s="196" customFormat="1" ht="39" customHeight="1">
      <c r="A127" s="864">
        <v>2</v>
      </c>
      <c r="B127" s="836">
        <v>4</v>
      </c>
      <c r="C127" s="837" t="str">
        <f t="shared" si="32"/>
        <v>F3</v>
      </c>
      <c r="D127" s="838" t="str">
        <f t="shared" si="33"/>
        <v>โรงพยาบาลน้ำหนาว</v>
      </c>
      <c r="E127" s="865" t="s">
        <v>782</v>
      </c>
      <c r="F127" s="862"/>
      <c r="G127" s="866">
        <v>120000</v>
      </c>
      <c r="H127" s="867">
        <v>1</v>
      </c>
      <c r="I127" s="843">
        <f t="shared" si="34"/>
        <v>120000</v>
      </c>
      <c r="J127" s="868"/>
      <c r="K127" s="868"/>
      <c r="L127" s="843">
        <f t="shared" si="36"/>
        <v>120000</v>
      </c>
      <c r="M127" s="855" t="s">
        <v>773</v>
      </c>
      <c r="N127" s="839" t="s">
        <v>775</v>
      </c>
      <c r="O127" s="839" t="s">
        <v>775</v>
      </c>
      <c r="P127" s="839" t="s">
        <v>90</v>
      </c>
      <c r="Q127" s="840" t="s">
        <v>37</v>
      </c>
      <c r="R127" s="840" t="s">
        <v>39</v>
      </c>
      <c r="S127" s="856" t="s">
        <v>58</v>
      </c>
      <c r="T127" s="851" t="s">
        <v>783</v>
      </c>
      <c r="U127" s="940" t="s">
        <v>969</v>
      </c>
    </row>
    <row r="128" spans="1:21" s="196" customFormat="1" ht="39" customHeight="1">
      <c r="A128" s="857">
        <v>2</v>
      </c>
      <c r="B128" s="836">
        <v>4</v>
      </c>
      <c r="C128" s="837" t="str">
        <f t="shared" si="32"/>
        <v>F2</v>
      </c>
      <c r="D128" s="838" t="str">
        <f t="shared" si="33"/>
        <v>โรงพยาบาลศรีเทพ</v>
      </c>
      <c r="E128" s="869" t="s">
        <v>700</v>
      </c>
      <c r="F128" s="851"/>
      <c r="G128" s="859">
        <v>885900</v>
      </c>
      <c r="H128" s="867">
        <v>1</v>
      </c>
      <c r="I128" s="843">
        <f t="shared" si="34"/>
        <v>885900</v>
      </c>
      <c r="J128" s="843"/>
      <c r="K128" s="837"/>
      <c r="L128" s="843">
        <f t="shared" si="36"/>
        <v>885900</v>
      </c>
      <c r="M128" s="870" t="s">
        <v>785</v>
      </c>
      <c r="N128" s="839" t="s">
        <v>384</v>
      </c>
      <c r="O128" s="839" t="s">
        <v>385</v>
      </c>
      <c r="P128" s="839" t="s">
        <v>90</v>
      </c>
      <c r="Q128" s="839" t="s">
        <v>8</v>
      </c>
      <c r="R128" s="840" t="s">
        <v>41</v>
      </c>
      <c r="S128" s="871" t="s">
        <v>59</v>
      </c>
      <c r="T128" s="856" t="s">
        <v>821</v>
      </c>
      <c r="U128" s="940" t="s">
        <v>969</v>
      </c>
    </row>
    <row r="129" spans="1:21" s="196" customFormat="1" ht="39" customHeight="1">
      <c r="A129" s="872"/>
      <c r="B129" s="873">
        <v>4</v>
      </c>
      <c r="C129" s="837" t="str">
        <f t="shared" si="32"/>
        <v>สำนักงานเขต/สสจ./สสอ.</v>
      </c>
      <c r="D129" s="838" t="str">
        <f t="shared" si="33"/>
        <v>สำนักงานสาธารณสุขอำเภอหล่มเก่า</v>
      </c>
      <c r="E129" s="865" t="s">
        <v>908</v>
      </c>
      <c r="F129" s="874"/>
      <c r="G129" s="874">
        <v>61000</v>
      </c>
      <c r="H129" s="875">
        <v>1</v>
      </c>
      <c r="I129" s="843">
        <f t="shared" si="34"/>
        <v>61000</v>
      </c>
      <c r="J129" s="876"/>
      <c r="K129" s="876"/>
      <c r="L129" s="877">
        <v>61000</v>
      </c>
      <c r="M129" s="872" t="s">
        <v>888</v>
      </c>
      <c r="N129" s="878" t="s">
        <v>617</v>
      </c>
      <c r="O129" s="878" t="s">
        <v>618</v>
      </c>
      <c r="P129" s="878" t="s">
        <v>90</v>
      </c>
      <c r="Q129" s="871" t="s">
        <v>79</v>
      </c>
      <c r="R129" s="873"/>
      <c r="S129" s="873" t="s">
        <v>909</v>
      </c>
      <c r="T129" s="878" t="s">
        <v>910</v>
      </c>
      <c r="U129" s="940" t="s">
        <v>969</v>
      </c>
    </row>
    <row r="130" spans="1:21" s="196" customFormat="1" ht="39" customHeight="1">
      <c r="A130" s="857">
        <v>2</v>
      </c>
      <c r="B130" s="837">
        <v>5</v>
      </c>
      <c r="C130" s="837" t="str">
        <f t="shared" si="32"/>
        <v>M2</v>
      </c>
      <c r="D130" s="838" t="str">
        <f t="shared" si="33"/>
        <v>โรงพยาบาลหล่มสัก</v>
      </c>
      <c r="E130" s="879" t="s">
        <v>238</v>
      </c>
      <c r="F130" s="859"/>
      <c r="G130" s="880">
        <v>1450000</v>
      </c>
      <c r="H130" s="881">
        <v>1</v>
      </c>
      <c r="I130" s="843">
        <f t="shared" si="34"/>
        <v>1450000</v>
      </c>
      <c r="J130" s="837"/>
      <c r="K130" s="837"/>
      <c r="L130" s="843">
        <f t="shared" ref="L130:L136" si="37">SUM(I130:K130)</f>
        <v>1450000</v>
      </c>
      <c r="M130" s="882" t="s">
        <v>219</v>
      </c>
      <c r="N130" s="869" t="s">
        <v>220</v>
      </c>
      <c r="O130" s="869" t="s">
        <v>220</v>
      </c>
      <c r="P130" s="869" t="s">
        <v>90</v>
      </c>
      <c r="Q130" s="871" t="s">
        <v>35</v>
      </c>
      <c r="R130" s="871" t="s">
        <v>39</v>
      </c>
      <c r="S130" s="879" t="s">
        <v>234</v>
      </c>
      <c r="T130" s="883" t="s">
        <v>232</v>
      </c>
      <c r="U130" s="940" t="s">
        <v>969</v>
      </c>
    </row>
    <row r="131" spans="1:21" s="196" customFormat="1" ht="39" customHeight="1">
      <c r="A131" s="857">
        <v>2</v>
      </c>
      <c r="B131" s="837">
        <v>5</v>
      </c>
      <c r="C131" s="837" t="str">
        <f t="shared" si="32"/>
        <v>S</v>
      </c>
      <c r="D131" s="838" t="str">
        <f t="shared" si="33"/>
        <v>โรงพยาบาลเพชรบูรณ์</v>
      </c>
      <c r="E131" s="869" t="s">
        <v>175</v>
      </c>
      <c r="F131" s="871" t="s">
        <v>176</v>
      </c>
      <c r="G131" s="884">
        <v>500000</v>
      </c>
      <c r="H131" s="885">
        <v>6</v>
      </c>
      <c r="I131" s="843">
        <f t="shared" si="34"/>
        <v>3000000</v>
      </c>
      <c r="J131" s="843"/>
      <c r="K131" s="843"/>
      <c r="L131" s="843">
        <f t="shared" si="37"/>
        <v>3000000</v>
      </c>
      <c r="M131" s="886" t="s">
        <v>559</v>
      </c>
      <c r="N131" s="887" t="s">
        <v>560</v>
      </c>
      <c r="O131" s="887" t="s">
        <v>755</v>
      </c>
      <c r="P131" s="887" t="s">
        <v>90</v>
      </c>
      <c r="Q131" s="888" t="s">
        <v>9</v>
      </c>
      <c r="R131" s="889" t="s">
        <v>39</v>
      </c>
      <c r="S131" s="889" t="s">
        <v>156</v>
      </c>
      <c r="T131" s="851" t="s">
        <v>591</v>
      </c>
      <c r="U131" s="940" t="s">
        <v>969</v>
      </c>
    </row>
    <row r="132" spans="1:21" s="196" customFormat="1" ht="39" customHeight="1">
      <c r="A132" s="857">
        <v>2</v>
      </c>
      <c r="B132" s="837">
        <v>5</v>
      </c>
      <c r="C132" s="837" t="str">
        <f t="shared" si="32"/>
        <v>M1</v>
      </c>
      <c r="D132" s="838" t="str">
        <f t="shared" si="33"/>
        <v>โรงพยาบาลวิเชียรบุรี</v>
      </c>
      <c r="E132" s="851" t="s">
        <v>539</v>
      </c>
      <c r="F132" s="859" t="s">
        <v>528</v>
      </c>
      <c r="G132" s="862">
        <v>2060000</v>
      </c>
      <c r="H132" s="881">
        <v>1</v>
      </c>
      <c r="I132" s="843">
        <f t="shared" si="34"/>
        <v>2060000</v>
      </c>
      <c r="J132" s="837"/>
      <c r="K132" s="837"/>
      <c r="L132" s="843">
        <f t="shared" si="37"/>
        <v>2060000</v>
      </c>
      <c r="M132" s="882" t="s">
        <v>751</v>
      </c>
      <c r="N132" s="869" t="s">
        <v>529</v>
      </c>
      <c r="O132" s="869" t="s">
        <v>530</v>
      </c>
      <c r="P132" s="869" t="s">
        <v>90</v>
      </c>
      <c r="Q132" s="871" t="s">
        <v>11</v>
      </c>
      <c r="R132" s="871" t="s">
        <v>40</v>
      </c>
      <c r="S132" s="856" t="s">
        <v>236</v>
      </c>
      <c r="T132" s="851" t="s">
        <v>540</v>
      </c>
      <c r="U132" s="940" t="s">
        <v>969</v>
      </c>
    </row>
    <row r="133" spans="1:21" s="221" customFormat="1" ht="39" customHeight="1">
      <c r="A133" s="850">
        <v>2</v>
      </c>
      <c r="B133" s="837">
        <v>5</v>
      </c>
      <c r="C133" s="837" t="str">
        <f t="shared" si="32"/>
        <v>F1</v>
      </c>
      <c r="D133" s="838" t="str">
        <f t="shared" si="33"/>
        <v>โรงพยาบาลสมเด็จพระยุพราชหล่มเก่า</v>
      </c>
      <c r="E133" s="851" t="s">
        <v>630</v>
      </c>
      <c r="F133" s="859" t="s">
        <v>631</v>
      </c>
      <c r="G133" s="862">
        <v>963000</v>
      </c>
      <c r="H133" s="881">
        <v>1</v>
      </c>
      <c r="I133" s="843">
        <f t="shared" si="34"/>
        <v>963000</v>
      </c>
      <c r="J133" s="837"/>
      <c r="K133" s="837"/>
      <c r="L133" s="843">
        <f t="shared" si="37"/>
        <v>963000</v>
      </c>
      <c r="M133" s="882" t="s">
        <v>616</v>
      </c>
      <c r="N133" s="869" t="s">
        <v>617</v>
      </c>
      <c r="O133" s="869" t="s">
        <v>618</v>
      </c>
      <c r="P133" s="869" t="s">
        <v>90</v>
      </c>
      <c r="Q133" s="871" t="s">
        <v>36</v>
      </c>
      <c r="R133" s="871" t="s">
        <v>623</v>
      </c>
      <c r="S133" s="856" t="s">
        <v>629</v>
      </c>
      <c r="T133" s="851" t="s">
        <v>625</v>
      </c>
      <c r="U133" s="940" t="s">
        <v>969</v>
      </c>
    </row>
    <row r="134" spans="1:21" s="196" customFormat="1" ht="39" customHeight="1">
      <c r="A134" s="857">
        <v>2</v>
      </c>
      <c r="B134" s="837">
        <v>5</v>
      </c>
      <c r="C134" s="837" t="str">
        <f t="shared" si="32"/>
        <v>F2</v>
      </c>
      <c r="D134" s="838" t="str">
        <f t="shared" si="33"/>
        <v>โรงพยาบาลวังโป่ง</v>
      </c>
      <c r="E134" s="851" t="s">
        <v>135</v>
      </c>
      <c r="F134" s="859"/>
      <c r="G134" s="860">
        <v>500000</v>
      </c>
      <c r="H134" s="885">
        <v>1</v>
      </c>
      <c r="I134" s="843">
        <f t="shared" si="34"/>
        <v>500000</v>
      </c>
      <c r="J134" s="860"/>
      <c r="K134" s="860"/>
      <c r="L134" s="843">
        <f t="shared" si="37"/>
        <v>500000</v>
      </c>
      <c r="M134" s="882" t="s">
        <v>88</v>
      </c>
      <c r="N134" s="869" t="s">
        <v>89</v>
      </c>
      <c r="O134" s="869" t="s">
        <v>89</v>
      </c>
      <c r="P134" s="869" t="s">
        <v>90</v>
      </c>
      <c r="Q134" s="871" t="s">
        <v>8</v>
      </c>
      <c r="R134" s="871" t="s">
        <v>41</v>
      </c>
      <c r="S134" s="856" t="s">
        <v>55</v>
      </c>
      <c r="T134" s="851" t="s">
        <v>102</v>
      </c>
      <c r="U134" s="940" t="s">
        <v>969</v>
      </c>
    </row>
    <row r="135" spans="1:21" s="196" customFormat="1" ht="39" customHeight="1">
      <c r="A135" s="857">
        <v>2</v>
      </c>
      <c r="B135" s="837">
        <v>5</v>
      </c>
      <c r="C135" s="837" t="str">
        <f t="shared" si="32"/>
        <v>F2</v>
      </c>
      <c r="D135" s="838" t="str">
        <f t="shared" si="33"/>
        <v>โรงพยาบาลชนแดน</v>
      </c>
      <c r="E135" s="851" t="s">
        <v>162</v>
      </c>
      <c r="F135" s="859" t="s">
        <v>163</v>
      </c>
      <c r="G135" s="860">
        <v>930000</v>
      </c>
      <c r="H135" s="885">
        <v>2</v>
      </c>
      <c r="I135" s="843">
        <f t="shared" si="34"/>
        <v>1860000</v>
      </c>
      <c r="J135" s="837"/>
      <c r="K135" s="837"/>
      <c r="L135" s="843">
        <f t="shared" si="37"/>
        <v>1860000</v>
      </c>
      <c r="M135" s="882" t="s">
        <v>145</v>
      </c>
      <c r="N135" s="869" t="s">
        <v>146</v>
      </c>
      <c r="O135" s="869" t="s">
        <v>146</v>
      </c>
      <c r="P135" s="869" t="s">
        <v>90</v>
      </c>
      <c r="Q135" s="871" t="s">
        <v>8</v>
      </c>
      <c r="R135" s="871" t="s">
        <v>40</v>
      </c>
      <c r="S135" s="856" t="s">
        <v>159</v>
      </c>
      <c r="T135" s="851" t="s">
        <v>147</v>
      </c>
      <c r="U135" s="940" t="s">
        <v>969</v>
      </c>
    </row>
    <row r="136" spans="1:21" s="196" customFormat="1" ht="39" customHeight="1">
      <c r="A136" s="864">
        <v>2</v>
      </c>
      <c r="B136" s="837">
        <v>5</v>
      </c>
      <c r="C136" s="837" t="str">
        <f t="shared" si="32"/>
        <v>F2</v>
      </c>
      <c r="D136" s="838" t="str">
        <f t="shared" si="33"/>
        <v>โรงพยาบาลศรีเทพ</v>
      </c>
      <c r="E136" s="869" t="s">
        <v>822</v>
      </c>
      <c r="F136" s="865"/>
      <c r="G136" s="862">
        <v>430000</v>
      </c>
      <c r="H136" s="881">
        <v>1</v>
      </c>
      <c r="I136" s="843">
        <f t="shared" si="34"/>
        <v>430000</v>
      </c>
      <c r="J136" s="843"/>
      <c r="K136" s="868"/>
      <c r="L136" s="843">
        <f t="shared" si="37"/>
        <v>430000</v>
      </c>
      <c r="M136" s="890" t="s">
        <v>785</v>
      </c>
      <c r="N136" s="869" t="s">
        <v>384</v>
      </c>
      <c r="O136" s="869" t="s">
        <v>385</v>
      </c>
      <c r="P136" s="869" t="s">
        <v>90</v>
      </c>
      <c r="Q136" s="869" t="s">
        <v>8</v>
      </c>
      <c r="R136" s="871" t="s">
        <v>41</v>
      </c>
      <c r="S136" s="871" t="s">
        <v>58</v>
      </c>
      <c r="T136" s="856" t="s">
        <v>821</v>
      </c>
      <c r="U136" s="940" t="s">
        <v>969</v>
      </c>
    </row>
    <row r="137" spans="1:21" s="196" customFormat="1" ht="46.2" customHeight="1">
      <c r="A137" s="872">
        <v>2</v>
      </c>
      <c r="B137" s="873">
        <v>5</v>
      </c>
      <c r="C137" s="837" t="str">
        <f t="shared" si="32"/>
        <v>สำนักงานเขต/สสจ./สสอ.</v>
      </c>
      <c r="D137" s="838" t="str">
        <f t="shared" si="33"/>
        <v>สำนักงานสาธารณสุขอำเภอหล่มเก่า</v>
      </c>
      <c r="E137" s="865" t="s">
        <v>911</v>
      </c>
      <c r="F137" s="874"/>
      <c r="G137" s="874">
        <v>49900</v>
      </c>
      <c r="H137" s="875">
        <v>1</v>
      </c>
      <c r="I137" s="843">
        <f t="shared" si="34"/>
        <v>49900</v>
      </c>
      <c r="J137" s="876"/>
      <c r="K137" s="876"/>
      <c r="L137" s="877">
        <v>49500</v>
      </c>
      <c r="M137" s="872" t="s">
        <v>888</v>
      </c>
      <c r="N137" s="878" t="s">
        <v>617</v>
      </c>
      <c r="O137" s="878" t="s">
        <v>618</v>
      </c>
      <c r="P137" s="878" t="s">
        <v>90</v>
      </c>
      <c r="Q137" s="871" t="s">
        <v>79</v>
      </c>
      <c r="R137" s="873"/>
      <c r="S137" s="873" t="s">
        <v>912</v>
      </c>
      <c r="T137" s="878" t="s">
        <v>913</v>
      </c>
      <c r="U137" s="940" t="s">
        <v>969</v>
      </c>
    </row>
    <row r="138" spans="1:21" s="196" customFormat="1" ht="39" customHeight="1">
      <c r="A138" s="857">
        <v>2</v>
      </c>
      <c r="B138" s="837">
        <v>6</v>
      </c>
      <c r="C138" s="837" t="str">
        <f t="shared" ref="C138:C169" si="38">Q138</f>
        <v>S</v>
      </c>
      <c r="D138" s="838" t="str">
        <f t="shared" ref="D138:D169" si="39">M138</f>
        <v>โรงพยาบาลเพชรบูรณ์</v>
      </c>
      <c r="E138" s="851" t="s">
        <v>593</v>
      </c>
      <c r="F138" s="881" t="s">
        <v>594</v>
      </c>
      <c r="G138" s="860">
        <v>1650000</v>
      </c>
      <c r="H138" s="885">
        <v>1</v>
      </c>
      <c r="I138" s="843">
        <f t="shared" ref="I138:I169" si="40">G138*H138</f>
        <v>1650000</v>
      </c>
      <c r="J138" s="843"/>
      <c r="K138" s="843"/>
      <c r="L138" s="843">
        <f t="shared" ref="L138:L144" si="41">SUM(I138:K138)</f>
        <v>1650000</v>
      </c>
      <c r="M138" s="882" t="s">
        <v>559</v>
      </c>
      <c r="N138" s="869" t="s">
        <v>560</v>
      </c>
      <c r="O138" s="887" t="s">
        <v>755</v>
      </c>
      <c r="P138" s="869" t="s">
        <v>90</v>
      </c>
      <c r="Q138" s="871" t="s">
        <v>9</v>
      </c>
      <c r="R138" s="871" t="s">
        <v>39</v>
      </c>
      <c r="S138" s="891" t="s">
        <v>156</v>
      </c>
      <c r="T138" s="851" t="s">
        <v>591</v>
      </c>
      <c r="U138" s="940" t="s">
        <v>969</v>
      </c>
    </row>
    <row r="139" spans="1:21" s="196" customFormat="1" ht="39" customHeight="1">
      <c r="A139" s="857"/>
      <c r="B139" s="837">
        <v>6</v>
      </c>
      <c r="C139" s="837" t="str">
        <f t="shared" si="38"/>
        <v>M1</v>
      </c>
      <c r="D139" s="838" t="str">
        <f t="shared" si="39"/>
        <v>โรงพยาบาลวิเชียรบุรี</v>
      </c>
      <c r="E139" s="851" t="s">
        <v>541</v>
      </c>
      <c r="F139" s="859" t="s">
        <v>528</v>
      </c>
      <c r="G139" s="862">
        <v>3080000</v>
      </c>
      <c r="H139" s="881">
        <v>1</v>
      </c>
      <c r="I139" s="843">
        <f t="shared" si="40"/>
        <v>3080000</v>
      </c>
      <c r="J139" s="837"/>
      <c r="K139" s="837"/>
      <c r="L139" s="843">
        <f t="shared" si="41"/>
        <v>3080000</v>
      </c>
      <c r="M139" s="882" t="s">
        <v>751</v>
      </c>
      <c r="N139" s="869" t="s">
        <v>529</v>
      </c>
      <c r="O139" s="869" t="s">
        <v>530</v>
      </c>
      <c r="P139" s="869" t="s">
        <v>90</v>
      </c>
      <c r="Q139" s="871" t="s">
        <v>11</v>
      </c>
      <c r="R139" s="871" t="s">
        <v>542</v>
      </c>
      <c r="S139" s="856" t="s">
        <v>236</v>
      </c>
      <c r="T139" s="851" t="s">
        <v>543</v>
      </c>
      <c r="U139" s="940" t="s">
        <v>969</v>
      </c>
    </row>
    <row r="140" spans="1:21" s="196" customFormat="1" ht="39" customHeight="1">
      <c r="A140" s="857"/>
      <c r="B140" s="837">
        <v>6</v>
      </c>
      <c r="C140" s="837" t="str">
        <f t="shared" si="38"/>
        <v>M2</v>
      </c>
      <c r="D140" s="838" t="str">
        <f t="shared" si="39"/>
        <v>โรงพยาบาลหล่มสัก</v>
      </c>
      <c r="E140" s="892" t="s">
        <v>212</v>
      </c>
      <c r="F140" s="859"/>
      <c r="G140" s="893">
        <v>2500000</v>
      </c>
      <c r="H140" s="881">
        <v>1</v>
      </c>
      <c r="I140" s="843">
        <f t="shared" si="40"/>
        <v>2500000</v>
      </c>
      <c r="J140" s="893"/>
      <c r="K140" s="893"/>
      <c r="L140" s="843">
        <f t="shared" si="41"/>
        <v>2500000</v>
      </c>
      <c r="M140" s="882" t="s">
        <v>219</v>
      </c>
      <c r="N140" s="869" t="s">
        <v>220</v>
      </c>
      <c r="O140" s="869" t="s">
        <v>220</v>
      </c>
      <c r="P140" s="869" t="s">
        <v>90</v>
      </c>
      <c r="Q140" s="871" t="s">
        <v>35</v>
      </c>
      <c r="R140" s="871" t="s">
        <v>39</v>
      </c>
      <c r="S140" s="879" t="s">
        <v>234</v>
      </c>
      <c r="T140" s="883" t="s">
        <v>232</v>
      </c>
      <c r="U140" s="940" t="s">
        <v>969</v>
      </c>
    </row>
    <row r="141" spans="1:21" s="196" customFormat="1" ht="39" customHeight="1">
      <c r="A141" s="850">
        <v>2</v>
      </c>
      <c r="B141" s="837">
        <v>6</v>
      </c>
      <c r="C141" s="837" t="str">
        <f t="shared" si="38"/>
        <v>F1</v>
      </c>
      <c r="D141" s="838" t="str">
        <f t="shared" si="39"/>
        <v>โรงพยาบาลสมเด็จพระยุพราชหล่มเก่า</v>
      </c>
      <c r="E141" s="851" t="s">
        <v>632</v>
      </c>
      <c r="F141" s="859" t="s">
        <v>633</v>
      </c>
      <c r="G141" s="862">
        <v>2500000</v>
      </c>
      <c r="H141" s="881">
        <v>1</v>
      </c>
      <c r="I141" s="843">
        <f t="shared" si="40"/>
        <v>2500000</v>
      </c>
      <c r="J141" s="837"/>
      <c r="K141" s="837"/>
      <c r="L141" s="843">
        <f t="shared" si="41"/>
        <v>2500000</v>
      </c>
      <c r="M141" s="882" t="s">
        <v>616</v>
      </c>
      <c r="N141" s="869" t="s">
        <v>617</v>
      </c>
      <c r="O141" s="869" t="s">
        <v>618</v>
      </c>
      <c r="P141" s="869" t="s">
        <v>90</v>
      </c>
      <c r="Q141" s="871" t="s">
        <v>36</v>
      </c>
      <c r="R141" s="871" t="s">
        <v>623</v>
      </c>
      <c r="S141" s="856" t="s">
        <v>634</v>
      </c>
      <c r="T141" s="851" t="s">
        <v>625</v>
      </c>
      <c r="U141" s="940" t="s">
        <v>969</v>
      </c>
    </row>
    <row r="142" spans="1:21" s="196" customFormat="1" ht="39" customHeight="1">
      <c r="A142" s="857">
        <v>2</v>
      </c>
      <c r="B142" s="837">
        <v>6</v>
      </c>
      <c r="C142" s="837" t="str">
        <f t="shared" si="38"/>
        <v>F2</v>
      </c>
      <c r="D142" s="838" t="str">
        <f t="shared" si="39"/>
        <v>โรงพยาบาลวังโป่ง</v>
      </c>
      <c r="E142" s="851" t="s">
        <v>109</v>
      </c>
      <c r="F142" s="859" t="s">
        <v>110</v>
      </c>
      <c r="G142" s="862">
        <v>450000</v>
      </c>
      <c r="H142" s="881">
        <v>1</v>
      </c>
      <c r="I142" s="843">
        <f t="shared" si="40"/>
        <v>450000</v>
      </c>
      <c r="J142" s="837"/>
      <c r="K142" s="837"/>
      <c r="L142" s="843">
        <f t="shared" si="41"/>
        <v>450000</v>
      </c>
      <c r="M142" s="882" t="s">
        <v>88</v>
      </c>
      <c r="N142" s="869" t="s">
        <v>89</v>
      </c>
      <c r="O142" s="869" t="s">
        <v>89</v>
      </c>
      <c r="P142" s="869" t="s">
        <v>90</v>
      </c>
      <c r="Q142" s="871" t="s">
        <v>8</v>
      </c>
      <c r="R142" s="871" t="s">
        <v>39</v>
      </c>
      <c r="S142" s="856" t="s">
        <v>55</v>
      </c>
      <c r="T142" s="851" t="s">
        <v>111</v>
      </c>
      <c r="U142" s="940" t="s">
        <v>969</v>
      </c>
    </row>
    <row r="143" spans="1:21" s="196" customFormat="1" ht="39" customHeight="1">
      <c r="A143" s="894">
        <v>2</v>
      </c>
      <c r="B143" s="837">
        <v>6</v>
      </c>
      <c r="C143" s="837" t="str">
        <f t="shared" si="38"/>
        <v>F2</v>
      </c>
      <c r="D143" s="838" t="str">
        <f t="shared" si="39"/>
        <v>โรงพยาบาลชนแดน</v>
      </c>
      <c r="E143" s="851" t="s">
        <v>135</v>
      </c>
      <c r="F143" s="859" t="s">
        <v>164</v>
      </c>
      <c r="G143" s="862">
        <v>500000</v>
      </c>
      <c r="H143" s="881">
        <v>1</v>
      </c>
      <c r="I143" s="843">
        <f t="shared" si="40"/>
        <v>500000</v>
      </c>
      <c r="J143" s="837"/>
      <c r="K143" s="837"/>
      <c r="L143" s="843">
        <f t="shared" si="41"/>
        <v>500000</v>
      </c>
      <c r="M143" s="882" t="s">
        <v>145</v>
      </c>
      <c r="N143" s="869" t="s">
        <v>146</v>
      </c>
      <c r="O143" s="869" t="s">
        <v>146</v>
      </c>
      <c r="P143" s="869" t="s">
        <v>90</v>
      </c>
      <c r="Q143" s="871" t="s">
        <v>8</v>
      </c>
      <c r="R143" s="871" t="s">
        <v>40</v>
      </c>
      <c r="S143" s="856" t="s">
        <v>156</v>
      </c>
      <c r="T143" s="851" t="s">
        <v>147</v>
      </c>
      <c r="U143" s="940" t="s">
        <v>969</v>
      </c>
    </row>
    <row r="144" spans="1:21" s="196" customFormat="1" ht="39" customHeight="1">
      <c r="A144" s="857">
        <v>2</v>
      </c>
      <c r="B144" s="837">
        <v>6</v>
      </c>
      <c r="C144" s="837" t="str">
        <f t="shared" si="38"/>
        <v>F2</v>
      </c>
      <c r="D144" s="838" t="str">
        <f t="shared" si="39"/>
        <v>โรงพยาบาลศรีเทพ</v>
      </c>
      <c r="E144" s="869" t="s">
        <v>160</v>
      </c>
      <c r="F144" s="851"/>
      <c r="G144" s="859">
        <v>300000</v>
      </c>
      <c r="H144" s="885">
        <v>1</v>
      </c>
      <c r="I144" s="843">
        <f t="shared" si="40"/>
        <v>300000</v>
      </c>
      <c r="J144" s="843"/>
      <c r="K144" s="860"/>
      <c r="L144" s="843">
        <f t="shared" si="41"/>
        <v>300000</v>
      </c>
      <c r="M144" s="890" t="s">
        <v>785</v>
      </c>
      <c r="N144" s="869" t="s">
        <v>384</v>
      </c>
      <c r="O144" s="869" t="s">
        <v>385</v>
      </c>
      <c r="P144" s="869" t="s">
        <v>90</v>
      </c>
      <c r="Q144" s="869" t="s">
        <v>8</v>
      </c>
      <c r="R144" s="871" t="s">
        <v>39</v>
      </c>
      <c r="S144" s="871" t="s">
        <v>55</v>
      </c>
      <c r="T144" s="856" t="s">
        <v>821</v>
      </c>
      <c r="U144" s="940" t="s">
        <v>969</v>
      </c>
    </row>
    <row r="145" spans="1:21" s="196" customFormat="1" ht="39" customHeight="1">
      <c r="A145" s="872"/>
      <c r="B145" s="873">
        <v>6</v>
      </c>
      <c r="C145" s="837" t="str">
        <f t="shared" si="38"/>
        <v>สำนักงานเขต/สสจ./สสอ.</v>
      </c>
      <c r="D145" s="838" t="str">
        <f t="shared" si="39"/>
        <v>สำนักงานสาธารณสุขอำเภอหล่มเก่า</v>
      </c>
      <c r="E145" s="865" t="s">
        <v>914</v>
      </c>
      <c r="F145" s="874"/>
      <c r="G145" s="874">
        <v>22000</v>
      </c>
      <c r="H145" s="875">
        <v>5</v>
      </c>
      <c r="I145" s="843">
        <f t="shared" si="40"/>
        <v>110000</v>
      </c>
      <c r="J145" s="876"/>
      <c r="K145" s="876"/>
      <c r="L145" s="877">
        <v>110000</v>
      </c>
      <c r="M145" s="872" t="s">
        <v>888</v>
      </c>
      <c r="N145" s="878" t="s">
        <v>617</v>
      </c>
      <c r="O145" s="878" t="s">
        <v>618</v>
      </c>
      <c r="P145" s="878" t="s">
        <v>90</v>
      </c>
      <c r="Q145" s="871" t="s">
        <v>79</v>
      </c>
      <c r="R145" s="873"/>
      <c r="S145" s="873" t="s">
        <v>909</v>
      </c>
      <c r="T145" s="878" t="s">
        <v>915</v>
      </c>
      <c r="U145" s="940" t="s">
        <v>969</v>
      </c>
    </row>
    <row r="146" spans="1:21" s="196" customFormat="1" ht="39" customHeight="1">
      <c r="A146" s="835">
        <v>2</v>
      </c>
      <c r="B146" s="836">
        <v>7</v>
      </c>
      <c r="C146" s="837" t="str">
        <f t="shared" si="38"/>
        <v>S</v>
      </c>
      <c r="D146" s="838" t="str">
        <f t="shared" si="39"/>
        <v>โรงพยาบาลเพชรบูรณ์</v>
      </c>
      <c r="E146" s="839" t="s">
        <v>595</v>
      </c>
      <c r="F146" s="840" t="s">
        <v>596</v>
      </c>
      <c r="G146" s="841">
        <v>2200000</v>
      </c>
      <c r="H146" s="895">
        <v>3</v>
      </c>
      <c r="I146" s="843">
        <f t="shared" si="40"/>
        <v>6600000</v>
      </c>
      <c r="J146" s="844"/>
      <c r="K146" s="844"/>
      <c r="L146" s="843">
        <f>SUM(I146:K146)</f>
        <v>6600000</v>
      </c>
      <c r="M146" s="845" t="s">
        <v>559</v>
      </c>
      <c r="N146" s="846" t="s">
        <v>560</v>
      </c>
      <c r="O146" s="846" t="s">
        <v>755</v>
      </c>
      <c r="P146" s="846" t="s">
        <v>90</v>
      </c>
      <c r="Q146" s="847" t="s">
        <v>9</v>
      </c>
      <c r="R146" s="848" t="s">
        <v>39</v>
      </c>
      <c r="S146" s="848" t="s">
        <v>156</v>
      </c>
      <c r="T146" s="849" t="s">
        <v>591</v>
      </c>
      <c r="U146" s="940" t="s">
        <v>969</v>
      </c>
    </row>
    <row r="147" spans="1:21" s="196" customFormat="1" ht="39" customHeight="1">
      <c r="A147" s="850">
        <v>2</v>
      </c>
      <c r="B147" s="837">
        <v>7</v>
      </c>
      <c r="C147" s="837" t="str">
        <f t="shared" si="38"/>
        <v>F1</v>
      </c>
      <c r="D147" s="838" t="str">
        <f t="shared" si="39"/>
        <v>โรงพยาบาลสมเด็จพระยุพราชหล่มเก่า</v>
      </c>
      <c r="E147" s="851" t="s">
        <v>635</v>
      </c>
      <c r="F147" s="859" t="s">
        <v>636</v>
      </c>
      <c r="G147" s="863">
        <v>550000</v>
      </c>
      <c r="H147" s="842">
        <v>1</v>
      </c>
      <c r="I147" s="843">
        <f t="shared" si="40"/>
        <v>550000</v>
      </c>
      <c r="J147" s="863"/>
      <c r="K147" s="863"/>
      <c r="L147" s="843">
        <f>SUM(I147:K147)</f>
        <v>550000</v>
      </c>
      <c r="M147" s="896" t="s">
        <v>616</v>
      </c>
      <c r="N147" s="869" t="s">
        <v>617</v>
      </c>
      <c r="O147" s="869" t="s">
        <v>618</v>
      </c>
      <c r="P147" s="869" t="s">
        <v>90</v>
      </c>
      <c r="Q147" s="871" t="s">
        <v>36</v>
      </c>
      <c r="R147" s="871" t="s">
        <v>623</v>
      </c>
      <c r="S147" s="856" t="s">
        <v>156</v>
      </c>
      <c r="T147" s="851" t="s">
        <v>625</v>
      </c>
      <c r="U147" s="940" t="s">
        <v>969</v>
      </c>
    </row>
    <row r="148" spans="1:21" s="196" customFormat="1" ht="39" customHeight="1">
      <c r="A148" s="857">
        <v>2</v>
      </c>
      <c r="B148" s="837">
        <v>7</v>
      </c>
      <c r="C148" s="837" t="str">
        <f t="shared" si="38"/>
        <v>F2</v>
      </c>
      <c r="D148" s="838" t="str">
        <f t="shared" si="39"/>
        <v>โรงพยาบาลวังโป่ง</v>
      </c>
      <c r="E148" s="851" t="s">
        <v>106</v>
      </c>
      <c r="F148" s="859" t="s">
        <v>107</v>
      </c>
      <c r="G148" s="862">
        <v>150000</v>
      </c>
      <c r="H148" s="881">
        <v>2</v>
      </c>
      <c r="I148" s="843">
        <f t="shared" si="40"/>
        <v>300000</v>
      </c>
      <c r="J148" s="837"/>
      <c r="K148" s="837"/>
      <c r="L148" s="843">
        <f>SUM(I148:K148)</f>
        <v>300000</v>
      </c>
      <c r="M148" s="896" t="s">
        <v>88</v>
      </c>
      <c r="N148" s="869" t="s">
        <v>89</v>
      </c>
      <c r="O148" s="869" t="s">
        <v>89</v>
      </c>
      <c r="P148" s="869" t="s">
        <v>90</v>
      </c>
      <c r="Q148" s="871" t="s">
        <v>8</v>
      </c>
      <c r="R148" s="871" t="s">
        <v>41</v>
      </c>
      <c r="S148" s="856" t="s">
        <v>55</v>
      </c>
      <c r="T148" s="851" t="s">
        <v>108</v>
      </c>
      <c r="U148" s="940" t="s">
        <v>969</v>
      </c>
    </row>
    <row r="149" spans="1:21" s="196" customFormat="1" ht="39" customHeight="1">
      <c r="A149" s="857">
        <v>2</v>
      </c>
      <c r="B149" s="837">
        <v>7</v>
      </c>
      <c r="C149" s="837" t="str">
        <f t="shared" si="38"/>
        <v>F2</v>
      </c>
      <c r="D149" s="838" t="str">
        <f t="shared" si="39"/>
        <v>โรงพยาบาลชนแดน</v>
      </c>
      <c r="E149" s="851" t="s">
        <v>165</v>
      </c>
      <c r="F149" s="859" t="s">
        <v>166</v>
      </c>
      <c r="G149" s="862">
        <v>640000</v>
      </c>
      <c r="H149" s="867">
        <v>3</v>
      </c>
      <c r="I149" s="843">
        <f t="shared" si="40"/>
        <v>1920000</v>
      </c>
      <c r="J149" s="897"/>
      <c r="K149" s="897"/>
      <c r="L149" s="843">
        <f>SUM(I149:K149)</f>
        <v>1920000</v>
      </c>
      <c r="M149" s="896" t="s">
        <v>145</v>
      </c>
      <c r="N149" s="869" t="s">
        <v>146</v>
      </c>
      <c r="O149" s="869" t="s">
        <v>146</v>
      </c>
      <c r="P149" s="869" t="s">
        <v>90</v>
      </c>
      <c r="Q149" s="871" t="s">
        <v>8</v>
      </c>
      <c r="R149" s="871" t="s">
        <v>40</v>
      </c>
      <c r="S149" s="856" t="s">
        <v>156</v>
      </c>
      <c r="T149" s="851" t="s">
        <v>147</v>
      </c>
      <c r="U149" s="940" t="s">
        <v>969</v>
      </c>
    </row>
    <row r="150" spans="1:21" s="196" customFormat="1" ht="39" customHeight="1">
      <c r="A150" s="857">
        <v>2</v>
      </c>
      <c r="B150" s="837">
        <v>7</v>
      </c>
      <c r="C150" s="837" t="str">
        <f t="shared" si="38"/>
        <v>F2</v>
      </c>
      <c r="D150" s="838" t="str">
        <f t="shared" si="39"/>
        <v>โรงพยาบาลศรีเทพ</v>
      </c>
      <c r="E150" s="869" t="s">
        <v>204</v>
      </c>
      <c r="F150" s="851"/>
      <c r="G150" s="859">
        <v>110000</v>
      </c>
      <c r="H150" s="881">
        <v>2</v>
      </c>
      <c r="I150" s="843">
        <f t="shared" si="40"/>
        <v>220000</v>
      </c>
      <c r="J150" s="843"/>
      <c r="K150" s="837"/>
      <c r="L150" s="843">
        <f>SUM(I150:K150)</f>
        <v>220000</v>
      </c>
      <c r="M150" s="890" t="s">
        <v>785</v>
      </c>
      <c r="N150" s="869" t="s">
        <v>384</v>
      </c>
      <c r="O150" s="869" t="s">
        <v>385</v>
      </c>
      <c r="P150" s="869" t="s">
        <v>90</v>
      </c>
      <c r="Q150" s="869" t="s">
        <v>8</v>
      </c>
      <c r="R150" s="871" t="s">
        <v>39</v>
      </c>
      <c r="S150" s="871" t="s">
        <v>58</v>
      </c>
      <c r="T150" s="856" t="s">
        <v>821</v>
      </c>
      <c r="U150" s="940" t="s">
        <v>969</v>
      </c>
    </row>
    <row r="151" spans="1:21" s="196" customFormat="1" ht="39" customHeight="1">
      <c r="A151" s="898"/>
      <c r="B151" s="873">
        <v>7</v>
      </c>
      <c r="C151" s="837" t="str">
        <f t="shared" si="38"/>
        <v>สำนักงานเขต/สสจ./สสอ.</v>
      </c>
      <c r="D151" s="838" t="str">
        <f t="shared" si="39"/>
        <v>สำนักงานสาธารณสุขอำเภอหล่มเก่า</v>
      </c>
      <c r="E151" s="899" t="s">
        <v>916</v>
      </c>
      <c r="F151" s="900"/>
      <c r="G151" s="900">
        <v>130000</v>
      </c>
      <c r="H151" s="901">
        <v>2</v>
      </c>
      <c r="I151" s="843">
        <f t="shared" si="40"/>
        <v>260000</v>
      </c>
      <c r="J151" s="902"/>
      <c r="K151" s="902"/>
      <c r="L151" s="877">
        <v>260000</v>
      </c>
      <c r="M151" s="898" t="s">
        <v>888</v>
      </c>
      <c r="N151" s="903" t="s">
        <v>617</v>
      </c>
      <c r="O151" s="903" t="s">
        <v>618</v>
      </c>
      <c r="P151" s="903" t="s">
        <v>90</v>
      </c>
      <c r="Q151" s="871" t="s">
        <v>79</v>
      </c>
      <c r="R151" s="873"/>
      <c r="S151" s="873" t="s">
        <v>909</v>
      </c>
      <c r="T151" s="903" t="s">
        <v>917</v>
      </c>
      <c r="U151" s="940" t="s">
        <v>969</v>
      </c>
    </row>
    <row r="152" spans="1:21" s="196" customFormat="1" ht="39" customHeight="1">
      <c r="A152" s="857">
        <v>2</v>
      </c>
      <c r="B152" s="837">
        <v>8</v>
      </c>
      <c r="C152" s="837" t="str">
        <f t="shared" si="38"/>
        <v>S</v>
      </c>
      <c r="D152" s="838" t="str">
        <f t="shared" si="39"/>
        <v>โรงพยาบาลเพชรบูรณ์</v>
      </c>
      <c r="E152" s="869" t="s">
        <v>597</v>
      </c>
      <c r="F152" s="871" t="s">
        <v>598</v>
      </c>
      <c r="G152" s="884">
        <v>1700000</v>
      </c>
      <c r="H152" s="885">
        <v>3</v>
      </c>
      <c r="I152" s="843">
        <f t="shared" si="40"/>
        <v>5100000</v>
      </c>
      <c r="J152" s="843"/>
      <c r="K152" s="843"/>
      <c r="L152" s="843">
        <f>SUM(I152:K152)</f>
        <v>5100000</v>
      </c>
      <c r="M152" s="886" t="s">
        <v>559</v>
      </c>
      <c r="N152" s="887" t="s">
        <v>560</v>
      </c>
      <c r="O152" s="887" t="s">
        <v>755</v>
      </c>
      <c r="P152" s="887" t="s">
        <v>90</v>
      </c>
      <c r="Q152" s="888" t="s">
        <v>9</v>
      </c>
      <c r="R152" s="889" t="s">
        <v>39</v>
      </c>
      <c r="S152" s="889" t="s">
        <v>156</v>
      </c>
      <c r="T152" s="851" t="s">
        <v>591</v>
      </c>
      <c r="U152" s="940" t="s">
        <v>969</v>
      </c>
    </row>
    <row r="153" spans="1:21" s="196" customFormat="1" ht="39" customHeight="1">
      <c r="A153" s="904">
        <v>2</v>
      </c>
      <c r="B153" s="837">
        <v>8</v>
      </c>
      <c r="C153" s="837" t="str">
        <f t="shared" si="38"/>
        <v>F1</v>
      </c>
      <c r="D153" s="838" t="str">
        <f t="shared" si="39"/>
        <v>โรงพยาบาลสมเด็จพระยุพราชหล่มเก่า</v>
      </c>
      <c r="E153" s="851" t="s">
        <v>637</v>
      </c>
      <c r="F153" s="859" t="s">
        <v>638</v>
      </c>
      <c r="G153" s="866">
        <v>300000</v>
      </c>
      <c r="H153" s="867">
        <v>2</v>
      </c>
      <c r="I153" s="843">
        <f t="shared" si="40"/>
        <v>600000</v>
      </c>
      <c r="J153" s="897"/>
      <c r="K153" s="897"/>
      <c r="L153" s="843">
        <f>SUM(I153:K153)</f>
        <v>600000</v>
      </c>
      <c r="M153" s="896" t="s">
        <v>616</v>
      </c>
      <c r="N153" s="869" t="s">
        <v>617</v>
      </c>
      <c r="O153" s="869" t="s">
        <v>618</v>
      </c>
      <c r="P153" s="869" t="s">
        <v>90</v>
      </c>
      <c r="Q153" s="871" t="s">
        <v>36</v>
      </c>
      <c r="R153" s="871" t="s">
        <v>623</v>
      </c>
      <c r="S153" s="856" t="s">
        <v>639</v>
      </c>
      <c r="T153" s="851" t="s">
        <v>625</v>
      </c>
      <c r="U153" s="940" t="s">
        <v>969</v>
      </c>
    </row>
    <row r="154" spans="1:21" s="196" customFormat="1" ht="39" customHeight="1">
      <c r="A154" s="857">
        <v>2</v>
      </c>
      <c r="B154" s="837">
        <v>8</v>
      </c>
      <c r="C154" s="837" t="str">
        <f t="shared" si="38"/>
        <v>F2</v>
      </c>
      <c r="D154" s="838" t="str">
        <f t="shared" si="39"/>
        <v>โรงพยาบาลวังโป่ง</v>
      </c>
      <c r="E154" s="851" t="s">
        <v>100</v>
      </c>
      <c r="F154" s="859"/>
      <c r="G154" s="860">
        <v>1000000</v>
      </c>
      <c r="H154" s="885">
        <v>1</v>
      </c>
      <c r="I154" s="843">
        <f t="shared" si="40"/>
        <v>1000000</v>
      </c>
      <c r="J154" s="860"/>
      <c r="K154" s="860"/>
      <c r="L154" s="843">
        <f>SUM(I154:K154)</f>
        <v>1000000</v>
      </c>
      <c r="M154" s="896" t="s">
        <v>88</v>
      </c>
      <c r="N154" s="869" t="s">
        <v>89</v>
      </c>
      <c r="O154" s="869" t="s">
        <v>89</v>
      </c>
      <c r="P154" s="869" t="s">
        <v>90</v>
      </c>
      <c r="Q154" s="871" t="s">
        <v>8</v>
      </c>
      <c r="R154" s="871" t="s">
        <v>39</v>
      </c>
      <c r="S154" s="856" t="s">
        <v>55</v>
      </c>
      <c r="T154" s="851" t="s">
        <v>93</v>
      </c>
      <c r="U154" s="940" t="s">
        <v>969</v>
      </c>
    </row>
    <row r="155" spans="1:21" s="196" customFormat="1" ht="39" customHeight="1">
      <c r="A155" s="857">
        <v>2</v>
      </c>
      <c r="B155" s="837">
        <v>8</v>
      </c>
      <c r="C155" s="837" t="str">
        <f t="shared" si="38"/>
        <v>F2</v>
      </c>
      <c r="D155" s="838" t="str">
        <f t="shared" si="39"/>
        <v>โรงพยาบาลชนแดน</v>
      </c>
      <c r="E155" s="851" t="s">
        <v>167</v>
      </c>
      <c r="F155" s="859" t="s">
        <v>168</v>
      </c>
      <c r="G155" s="862">
        <v>400000</v>
      </c>
      <c r="H155" s="867">
        <v>2</v>
      </c>
      <c r="I155" s="843">
        <f t="shared" si="40"/>
        <v>800000</v>
      </c>
      <c r="J155" s="897"/>
      <c r="K155" s="897"/>
      <c r="L155" s="843">
        <f>SUM(I155:K155)</f>
        <v>800000</v>
      </c>
      <c r="M155" s="896" t="s">
        <v>145</v>
      </c>
      <c r="N155" s="869" t="s">
        <v>146</v>
      </c>
      <c r="O155" s="869" t="s">
        <v>146</v>
      </c>
      <c r="P155" s="869" t="s">
        <v>90</v>
      </c>
      <c r="Q155" s="871" t="s">
        <v>8</v>
      </c>
      <c r="R155" s="871" t="s">
        <v>40</v>
      </c>
      <c r="S155" s="856" t="s">
        <v>51</v>
      </c>
      <c r="T155" s="851" t="s">
        <v>147</v>
      </c>
      <c r="U155" s="940" t="s">
        <v>969</v>
      </c>
    </row>
    <row r="156" spans="1:21" s="196" customFormat="1" ht="39" customHeight="1">
      <c r="A156" s="857">
        <v>2</v>
      </c>
      <c r="B156" s="837">
        <v>8</v>
      </c>
      <c r="C156" s="837" t="str">
        <f t="shared" si="38"/>
        <v>F2</v>
      </c>
      <c r="D156" s="838" t="str">
        <f t="shared" si="39"/>
        <v>โรงพยาบาลศรีเทพ</v>
      </c>
      <c r="E156" s="869" t="s">
        <v>823</v>
      </c>
      <c r="F156" s="851"/>
      <c r="G156" s="859">
        <v>180000</v>
      </c>
      <c r="H156" s="881">
        <v>3</v>
      </c>
      <c r="I156" s="843">
        <f t="shared" si="40"/>
        <v>540000</v>
      </c>
      <c r="J156" s="843"/>
      <c r="K156" s="860"/>
      <c r="L156" s="843">
        <f>SUM(I156:K156)</f>
        <v>540000</v>
      </c>
      <c r="M156" s="890" t="s">
        <v>785</v>
      </c>
      <c r="N156" s="869" t="s">
        <v>384</v>
      </c>
      <c r="O156" s="869" t="s">
        <v>385</v>
      </c>
      <c r="P156" s="869" t="s">
        <v>90</v>
      </c>
      <c r="Q156" s="869" t="s">
        <v>8</v>
      </c>
      <c r="R156" s="871" t="s">
        <v>39</v>
      </c>
      <c r="S156" s="871" t="s">
        <v>58</v>
      </c>
      <c r="T156" s="856" t="s">
        <v>821</v>
      </c>
      <c r="U156" s="940" t="s">
        <v>969</v>
      </c>
    </row>
    <row r="157" spans="1:21" s="196" customFormat="1" ht="39" customHeight="1">
      <c r="A157" s="898">
        <v>2</v>
      </c>
      <c r="B157" s="873">
        <v>8</v>
      </c>
      <c r="C157" s="837" t="str">
        <f t="shared" si="38"/>
        <v>สำนักงานเขต/สสจ./สสอ.</v>
      </c>
      <c r="D157" s="838" t="str">
        <f t="shared" si="39"/>
        <v>สำนักงานสาธารณสุขอำเภอหล่มเก่า</v>
      </c>
      <c r="E157" s="899" t="s">
        <v>918</v>
      </c>
      <c r="F157" s="900"/>
      <c r="G157" s="900">
        <v>13000</v>
      </c>
      <c r="H157" s="901">
        <v>1</v>
      </c>
      <c r="I157" s="843">
        <f t="shared" si="40"/>
        <v>13000</v>
      </c>
      <c r="J157" s="902"/>
      <c r="K157" s="902"/>
      <c r="L157" s="877">
        <v>13000</v>
      </c>
      <c r="M157" s="898" t="s">
        <v>888</v>
      </c>
      <c r="N157" s="903" t="s">
        <v>617</v>
      </c>
      <c r="O157" s="903" t="s">
        <v>618</v>
      </c>
      <c r="P157" s="903" t="s">
        <v>90</v>
      </c>
      <c r="Q157" s="871" t="s">
        <v>79</v>
      </c>
      <c r="R157" s="873"/>
      <c r="S157" s="873" t="s">
        <v>919</v>
      </c>
      <c r="T157" s="903" t="s">
        <v>915</v>
      </c>
      <c r="U157" s="940" t="s">
        <v>969</v>
      </c>
    </row>
    <row r="158" spans="1:21" s="196" customFormat="1" ht="39" customHeight="1">
      <c r="A158" s="857">
        <v>2</v>
      </c>
      <c r="B158" s="837">
        <v>9</v>
      </c>
      <c r="C158" s="837" t="str">
        <f t="shared" si="38"/>
        <v>S</v>
      </c>
      <c r="D158" s="838" t="str">
        <f t="shared" si="39"/>
        <v>โรงพยาบาลเพชรบูรณ์</v>
      </c>
      <c r="E158" s="869" t="s">
        <v>599</v>
      </c>
      <c r="F158" s="871" t="s">
        <v>600</v>
      </c>
      <c r="G158" s="884">
        <v>3800000</v>
      </c>
      <c r="H158" s="885">
        <v>1</v>
      </c>
      <c r="I158" s="843">
        <f t="shared" si="40"/>
        <v>3800000</v>
      </c>
      <c r="J158" s="843"/>
      <c r="K158" s="843"/>
      <c r="L158" s="843">
        <f t="shared" ref="L158:L163" si="42">SUM(I158:K158)</f>
        <v>3800000</v>
      </c>
      <c r="M158" s="886" t="s">
        <v>559</v>
      </c>
      <c r="N158" s="887" t="s">
        <v>560</v>
      </c>
      <c r="O158" s="887" t="s">
        <v>755</v>
      </c>
      <c r="P158" s="887" t="s">
        <v>90</v>
      </c>
      <c r="Q158" s="888" t="s">
        <v>9</v>
      </c>
      <c r="R158" s="889" t="s">
        <v>41</v>
      </c>
      <c r="S158" s="889" t="s">
        <v>156</v>
      </c>
      <c r="T158" s="851" t="s">
        <v>601</v>
      </c>
      <c r="U158" s="940" t="s">
        <v>969</v>
      </c>
    </row>
    <row r="159" spans="1:21" s="196" customFormat="1" ht="39" customHeight="1">
      <c r="A159" s="905">
        <v>2</v>
      </c>
      <c r="B159" s="837">
        <v>9</v>
      </c>
      <c r="C159" s="837" t="str">
        <f t="shared" si="38"/>
        <v>F1</v>
      </c>
      <c r="D159" s="838" t="str">
        <f t="shared" si="39"/>
        <v>โรงพยาบาลสมเด็จพระยุพราชหล่มเก่า</v>
      </c>
      <c r="E159" s="851" t="s">
        <v>640</v>
      </c>
      <c r="F159" s="906" t="s">
        <v>641</v>
      </c>
      <c r="G159" s="866">
        <v>100000</v>
      </c>
      <c r="H159" s="867">
        <v>3</v>
      </c>
      <c r="I159" s="843">
        <f t="shared" si="40"/>
        <v>300000</v>
      </c>
      <c r="J159" s="907"/>
      <c r="K159" s="907"/>
      <c r="L159" s="843">
        <f t="shared" si="42"/>
        <v>300000</v>
      </c>
      <c r="M159" s="896" t="s">
        <v>616</v>
      </c>
      <c r="N159" s="869" t="s">
        <v>617</v>
      </c>
      <c r="O159" s="869" t="s">
        <v>618</v>
      </c>
      <c r="P159" s="869" t="s">
        <v>90</v>
      </c>
      <c r="Q159" s="871" t="s">
        <v>36</v>
      </c>
      <c r="R159" s="871" t="s">
        <v>623</v>
      </c>
      <c r="S159" s="856" t="s">
        <v>156</v>
      </c>
      <c r="T159" s="851" t="s">
        <v>625</v>
      </c>
      <c r="U159" s="940" t="s">
        <v>969</v>
      </c>
    </row>
    <row r="160" spans="1:21" s="196" customFormat="1" ht="39" customHeight="1">
      <c r="A160" s="857">
        <v>2</v>
      </c>
      <c r="B160" s="837">
        <v>9</v>
      </c>
      <c r="C160" s="837" t="str">
        <f t="shared" si="38"/>
        <v>F2</v>
      </c>
      <c r="D160" s="838" t="str">
        <f t="shared" si="39"/>
        <v>โรงพยาบาลวังโป่ง</v>
      </c>
      <c r="E160" s="851" t="s">
        <v>139</v>
      </c>
      <c r="F160" s="859" t="s">
        <v>115</v>
      </c>
      <c r="G160" s="862">
        <v>180000</v>
      </c>
      <c r="H160" s="881">
        <v>1</v>
      </c>
      <c r="I160" s="843">
        <f t="shared" si="40"/>
        <v>180000</v>
      </c>
      <c r="J160" s="837"/>
      <c r="K160" s="837"/>
      <c r="L160" s="843">
        <f t="shared" si="42"/>
        <v>180000</v>
      </c>
      <c r="M160" s="896" t="s">
        <v>88</v>
      </c>
      <c r="N160" s="869" t="s">
        <v>89</v>
      </c>
      <c r="O160" s="869" t="s">
        <v>89</v>
      </c>
      <c r="P160" s="869" t="s">
        <v>90</v>
      </c>
      <c r="Q160" s="871" t="s">
        <v>8</v>
      </c>
      <c r="R160" s="871" t="s">
        <v>39</v>
      </c>
      <c r="S160" s="856" t="s">
        <v>55</v>
      </c>
      <c r="T160" s="851" t="s">
        <v>116</v>
      </c>
      <c r="U160" s="940" t="s">
        <v>969</v>
      </c>
    </row>
    <row r="161" spans="1:21" s="196" customFormat="1" ht="39" customHeight="1">
      <c r="A161" s="864">
        <v>2</v>
      </c>
      <c r="B161" s="837">
        <v>9</v>
      </c>
      <c r="C161" s="837" t="str">
        <f t="shared" si="38"/>
        <v>F2</v>
      </c>
      <c r="D161" s="838" t="str">
        <f t="shared" si="39"/>
        <v>โรงพยาบาลชนแดน</v>
      </c>
      <c r="E161" s="865" t="s">
        <v>169</v>
      </c>
      <c r="F161" s="862" t="s">
        <v>170</v>
      </c>
      <c r="G161" s="862">
        <v>250000</v>
      </c>
      <c r="H161" s="867">
        <v>1</v>
      </c>
      <c r="I161" s="843">
        <f t="shared" si="40"/>
        <v>250000</v>
      </c>
      <c r="J161" s="907"/>
      <c r="K161" s="907"/>
      <c r="L161" s="843">
        <f t="shared" si="42"/>
        <v>250000</v>
      </c>
      <c r="M161" s="896" t="s">
        <v>145</v>
      </c>
      <c r="N161" s="869" t="s">
        <v>146</v>
      </c>
      <c r="O161" s="869" t="s">
        <v>146</v>
      </c>
      <c r="P161" s="869" t="s">
        <v>90</v>
      </c>
      <c r="Q161" s="871" t="s">
        <v>8</v>
      </c>
      <c r="R161" s="871" t="s">
        <v>40</v>
      </c>
      <c r="S161" s="856" t="s">
        <v>58</v>
      </c>
      <c r="T161" s="851" t="s">
        <v>147</v>
      </c>
      <c r="U161" s="940" t="s">
        <v>969</v>
      </c>
    </row>
    <row r="162" spans="1:21" s="196" customFormat="1" ht="39" customHeight="1">
      <c r="A162" s="857">
        <v>2</v>
      </c>
      <c r="B162" s="837">
        <v>9</v>
      </c>
      <c r="C162" s="837" t="str">
        <f t="shared" si="38"/>
        <v>F2</v>
      </c>
      <c r="D162" s="838" t="str">
        <f t="shared" si="39"/>
        <v>โรงพยาบาลศรีเทพ</v>
      </c>
      <c r="E162" s="869" t="s">
        <v>824</v>
      </c>
      <c r="F162" s="851"/>
      <c r="G162" s="859">
        <v>880000</v>
      </c>
      <c r="H162" s="885">
        <v>1</v>
      </c>
      <c r="I162" s="843">
        <f t="shared" si="40"/>
        <v>880000</v>
      </c>
      <c r="J162" s="843"/>
      <c r="K162" s="837"/>
      <c r="L162" s="843">
        <f t="shared" si="42"/>
        <v>880000</v>
      </c>
      <c r="M162" s="890" t="s">
        <v>785</v>
      </c>
      <c r="N162" s="869" t="s">
        <v>384</v>
      </c>
      <c r="O162" s="869" t="s">
        <v>385</v>
      </c>
      <c r="P162" s="869" t="s">
        <v>90</v>
      </c>
      <c r="Q162" s="869" t="s">
        <v>8</v>
      </c>
      <c r="R162" s="871" t="s">
        <v>39</v>
      </c>
      <c r="S162" s="871" t="s">
        <v>58</v>
      </c>
      <c r="T162" s="856" t="s">
        <v>821</v>
      </c>
      <c r="U162" s="940" t="s">
        <v>969</v>
      </c>
    </row>
    <row r="163" spans="1:21" s="196" customFormat="1" ht="39" customHeight="1">
      <c r="A163" s="857">
        <v>2</v>
      </c>
      <c r="B163" s="837">
        <v>10</v>
      </c>
      <c r="C163" s="837" t="str">
        <f t="shared" si="38"/>
        <v>S</v>
      </c>
      <c r="D163" s="838" t="str">
        <f t="shared" si="39"/>
        <v>โรงพยาบาลเพชรบูรณ์</v>
      </c>
      <c r="E163" s="869" t="s">
        <v>602</v>
      </c>
      <c r="F163" s="871" t="s">
        <v>349</v>
      </c>
      <c r="G163" s="884">
        <v>13000000</v>
      </c>
      <c r="H163" s="885">
        <v>1</v>
      </c>
      <c r="I163" s="843">
        <f t="shared" si="40"/>
        <v>13000000</v>
      </c>
      <c r="J163" s="843"/>
      <c r="K163" s="843"/>
      <c r="L163" s="843">
        <f t="shared" si="42"/>
        <v>13000000</v>
      </c>
      <c r="M163" s="886" t="s">
        <v>559</v>
      </c>
      <c r="N163" s="887" t="s">
        <v>560</v>
      </c>
      <c r="O163" s="887" t="s">
        <v>755</v>
      </c>
      <c r="P163" s="887" t="s">
        <v>90</v>
      </c>
      <c r="Q163" s="888" t="s">
        <v>9</v>
      </c>
      <c r="R163" s="889" t="s">
        <v>39</v>
      </c>
      <c r="S163" s="889" t="s">
        <v>156</v>
      </c>
      <c r="T163" s="886" t="s">
        <v>603</v>
      </c>
      <c r="U163" s="940" t="s">
        <v>969</v>
      </c>
    </row>
    <row r="164" spans="1:21" s="196" customFormat="1" ht="39" customHeight="1">
      <c r="A164" s="898"/>
      <c r="B164" s="873">
        <v>10</v>
      </c>
      <c r="C164" s="837" t="str">
        <f t="shared" si="38"/>
        <v>สำนักงานเขต/สสจ./สสอ.</v>
      </c>
      <c r="D164" s="838" t="str">
        <f t="shared" si="39"/>
        <v>สำนักงานสาธารณสุขอำเภอหล่มเก่า</v>
      </c>
      <c r="E164" s="899" t="s">
        <v>920</v>
      </c>
      <c r="F164" s="900"/>
      <c r="G164" s="900">
        <v>250000</v>
      </c>
      <c r="H164" s="901">
        <v>1</v>
      </c>
      <c r="I164" s="843">
        <f t="shared" si="40"/>
        <v>250000</v>
      </c>
      <c r="J164" s="902"/>
      <c r="K164" s="902"/>
      <c r="L164" s="877">
        <v>250000</v>
      </c>
      <c r="M164" s="898" t="s">
        <v>888</v>
      </c>
      <c r="N164" s="903" t="s">
        <v>617</v>
      </c>
      <c r="O164" s="903" t="s">
        <v>618</v>
      </c>
      <c r="P164" s="903" t="s">
        <v>90</v>
      </c>
      <c r="Q164" s="871" t="s">
        <v>79</v>
      </c>
      <c r="R164" s="873"/>
      <c r="S164" s="873" t="s">
        <v>181</v>
      </c>
      <c r="T164" s="903" t="s">
        <v>915</v>
      </c>
      <c r="U164" s="940" t="s">
        <v>969</v>
      </c>
    </row>
    <row r="165" spans="1:21" s="196" customFormat="1" ht="39" customHeight="1">
      <c r="A165" s="850">
        <v>2</v>
      </c>
      <c r="B165" s="837">
        <v>10</v>
      </c>
      <c r="C165" s="837" t="str">
        <f t="shared" si="38"/>
        <v>F1</v>
      </c>
      <c r="D165" s="838" t="str">
        <f t="shared" si="39"/>
        <v>โรงพยาบาลสมเด็จพระยุพราชหล่มเก่า</v>
      </c>
      <c r="E165" s="851" t="s">
        <v>642</v>
      </c>
      <c r="F165" s="859" t="s">
        <v>125</v>
      </c>
      <c r="G165" s="866">
        <v>25000</v>
      </c>
      <c r="H165" s="842">
        <v>4</v>
      </c>
      <c r="I165" s="843">
        <f t="shared" si="40"/>
        <v>100000</v>
      </c>
      <c r="J165" s="863"/>
      <c r="K165" s="863"/>
      <c r="L165" s="843">
        <f>SUM(I165:K165)</f>
        <v>100000</v>
      </c>
      <c r="M165" s="896" t="s">
        <v>616</v>
      </c>
      <c r="N165" s="869" t="s">
        <v>617</v>
      </c>
      <c r="O165" s="869" t="s">
        <v>618</v>
      </c>
      <c r="P165" s="869" t="s">
        <v>90</v>
      </c>
      <c r="Q165" s="871" t="s">
        <v>36</v>
      </c>
      <c r="R165" s="871" t="s">
        <v>623</v>
      </c>
      <c r="S165" s="856" t="s">
        <v>156</v>
      </c>
      <c r="T165" s="851" t="s">
        <v>625</v>
      </c>
      <c r="U165" s="940" t="s">
        <v>969</v>
      </c>
    </row>
    <row r="166" spans="1:21" s="196" customFormat="1" ht="39" customHeight="1">
      <c r="A166" s="857">
        <v>2</v>
      </c>
      <c r="B166" s="837">
        <v>10</v>
      </c>
      <c r="C166" s="837" t="str">
        <f t="shared" si="38"/>
        <v>F2</v>
      </c>
      <c r="D166" s="838" t="str">
        <f t="shared" si="39"/>
        <v>โรงพยาบาลวังโป่ง</v>
      </c>
      <c r="E166" s="851" t="s">
        <v>117</v>
      </c>
      <c r="F166" s="859" t="s">
        <v>118</v>
      </c>
      <c r="G166" s="862">
        <v>180000</v>
      </c>
      <c r="H166" s="842">
        <v>1</v>
      </c>
      <c r="I166" s="843">
        <f t="shared" si="40"/>
        <v>180000</v>
      </c>
      <c r="J166" s="863"/>
      <c r="K166" s="863"/>
      <c r="L166" s="843">
        <f>SUM(I166:K166)</f>
        <v>180000</v>
      </c>
      <c r="M166" s="882" t="s">
        <v>88</v>
      </c>
      <c r="N166" s="869" t="s">
        <v>89</v>
      </c>
      <c r="O166" s="869" t="s">
        <v>89</v>
      </c>
      <c r="P166" s="869" t="s">
        <v>90</v>
      </c>
      <c r="Q166" s="871" t="s">
        <v>8</v>
      </c>
      <c r="R166" s="871" t="s">
        <v>39</v>
      </c>
      <c r="S166" s="856" t="s">
        <v>55</v>
      </c>
      <c r="T166" s="851" t="s">
        <v>119</v>
      </c>
      <c r="U166" s="940" t="s">
        <v>969</v>
      </c>
    </row>
    <row r="167" spans="1:21" s="196" customFormat="1" ht="39" customHeight="1">
      <c r="A167" s="857">
        <v>2</v>
      </c>
      <c r="B167" s="837">
        <v>10</v>
      </c>
      <c r="C167" s="837" t="str">
        <f t="shared" si="38"/>
        <v>F2</v>
      </c>
      <c r="D167" s="838" t="str">
        <f t="shared" si="39"/>
        <v>โรงพยาบาลชนแดน</v>
      </c>
      <c r="E167" s="851" t="s">
        <v>171</v>
      </c>
      <c r="F167" s="859" t="s">
        <v>172</v>
      </c>
      <c r="G167" s="863">
        <v>130000</v>
      </c>
      <c r="H167" s="842">
        <v>1</v>
      </c>
      <c r="I167" s="843">
        <f t="shared" si="40"/>
        <v>130000</v>
      </c>
      <c r="J167" s="860"/>
      <c r="K167" s="860"/>
      <c r="L167" s="843">
        <f>SUM(I167:K167)</f>
        <v>130000</v>
      </c>
      <c r="M167" s="882" t="s">
        <v>145</v>
      </c>
      <c r="N167" s="869" t="s">
        <v>146</v>
      </c>
      <c r="O167" s="869" t="s">
        <v>146</v>
      </c>
      <c r="P167" s="869" t="s">
        <v>90</v>
      </c>
      <c r="Q167" s="871" t="s">
        <v>8</v>
      </c>
      <c r="R167" s="871" t="s">
        <v>40</v>
      </c>
      <c r="S167" s="856" t="s">
        <v>58</v>
      </c>
      <c r="T167" s="851" t="s">
        <v>147</v>
      </c>
      <c r="U167" s="940" t="s">
        <v>969</v>
      </c>
    </row>
    <row r="168" spans="1:21" s="196" customFormat="1" ht="39" customHeight="1">
      <c r="A168" s="894">
        <v>2</v>
      </c>
      <c r="B168" s="837">
        <v>10</v>
      </c>
      <c r="C168" s="837" t="str">
        <f t="shared" si="38"/>
        <v>F2</v>
      </c>
      <c r="D168" s="838" t="str">
        <f t="shared" si="39"/>
        <v>โรงพยาบาลศรีเทพ</v>
      </c>
      <c r="E168" s="869" t="s">
        <v>825</v>
      </c>
      <c r="F168" s="851"/>
      <c r="G168" s="859">
        <v>160000</v>
      </c>
      <c r="H168" s="881">
        <v>2</v>
      </c>
      <c r="I168" s="843">
        <f t="shared" si="40"/>
        <v>320000</v>
      </c>
      <c r="J168" s="843"/>
      <c r="K168" s="837"/>
      <c r="L168" s="843">
        <f>SUM(I168:K168)</f>
        <v>320000</v>
      </c>
      <c r="M168" s="908" t="s">
        <v>785</v>
      </c>
      <c r="N168" s="869" t="s">
        <v>384</v>
      </c>
      <c r="O168" s="869" t="s">
        <v>385</v>
      </c>
      <c r="P168" s="869" t="s">
        <v>90</v>
      </c>
      <c r="Q168" s="869" t="s">
        <v>8</v>
      </c>
      <c r="R168" s="871" t="s">
        <v>41</v>
      </c>
      <c r="S168" s="871" t="s">
        <v>51</v>
      </c>
      <c r="T168" s="865" t="s">
        <v>817</v>
      </c>
      <c r="U168" s="940" t="s">
        <v>969</v>
      </c>
    </row>
    <row r="169" spans="1:21" s="196" customFormat="1" ht="39" customHeight="1">
      <c r="A169" s="872"/>
      <c r="B169" s="873">
        <v>10</v>
      </c>
      <c r="C169" s="837" t="str">
        <f t="shared" si="38"/>
        <v>สำนักงานเขต/สสจ./สสอ.</v>
      </c>
      <c r="D169" s="838" t="str">
        <f t="shared" si="39"/>
        <v>สำนักงานสาธารณสุขอำเภอหล่มเก่า</v>
      </c>
      <c r="E169" s="865" t="s">
        <v>924</v>
      </c>
      <c r="F169" s="874"/>
      <c r="G169" s="874">
        <v>19000</v>
      </c>
      <c r="H169" s="909">
        <v>2</v>
      </c>
      <c r="I169" s="843">
        <f t="shared" si="40"/>
        <v>38000</v>
      </c>
      <c r="J169" s="910"/>
      <c r="K169" s="910"/>
      <c r="L169" s="877">
        <v>38000</v>
      </c>
      <c r="M169" s="911" t="s">
        <v>888</v>
      </c>
      <c r="N169" s="878" t="s">
        <v>617</v>
      </c>
      <c r="O169" s="878" t="s">
        <v>618</v>
      </c>
      <c r="P169" s="878" t="s">
        <v>90</v>
      </c>
      <c r="Q169" s="871" t="s">
        <v>79</v>
      </c>
      <c r="R169" s="873"/>
      <c r="S169" s="873" t="s">
        <v>912</v>
      </c>
      <c r="T169" s="878" t="s">
        <v>915</v>
      </c>
      <c r="U169" s="940" t="s">
        <v>969</v>
      </c>
    </row>
    <row r="170" spans="1:21" s="196" customFormat="1" ht="39" customHeight="1">
      <c r="A170" s="857">
        <v>2</v>
      </c>
      <c r="B170" s="837">
        <v>11</v>
      </c>
      <c r="C170" s="837" t="str">
        <f t="shared" ref="C170:C201" si="43">Q170</f>
        <v>S</v>
      </c>
      <c r="D170" s="838" t="str">
        <f t="shared" ref="D170:D201" si="44">M170</f>
        <v>โรงพยาบาลเพชรบูรณ์</v>
      </c>
      <c r="E170" s="851" t="s">
        <v>604</v>
      </c>
      <c r="F170" s="881" t="s">
        <v>155</v>
      </c>
      <c r="G170" s="860">
        <v>2500000</v>
      </c>
      <c r="H170" s="885">
        <v>1</v>
      </c>
      <c r="I170" s="843">
        <f t="shared" ref="I170:I201" si="45">G170*H170</f>
        <v>2500000</v>
      </c>
      <c r="J170" s="843"/>
      <c r="K170" s="843"/>
      <c r="L170" s="843">
        <f t="shared" ref="L170:L201" si="46">SUM(I170:K170)</f>
        <v>2500000</v>
      </c>
      <c r="M170" s="882" t="s">
        <v>559</v>
      </c>
      <c r="N170" s="869" t="s">
        <v>560</v>
      </c>
      <c r="O170" s="887" t="s">
        <v>755</v>
      </c>
      <c r="P170" s="869" t="s">
        <v>90</v>
      </c>
      <c r="Q170" s="871" t="s">
        <v>9</v>
      </c>
      <c r="R170" s="871" t="s">
        <v>39</v>
      </c>
      <c r="S170" s="889" t="s">
        <v>156</v>
      </c>
      <c r="T170" s="851" t="s">
        <v>605</v>
      </c>
      <c r="U170" s="940" t="s">
        <v>969</v>
      </c>
    </row>
    <row r="171" spans="1:21" s="196" customFormat="1" ht="39" customHeight="1">
      <c r="A171" s="850">
        <v>2</v>
      </c>
      <c r="B171" s="837">
        <v>11</v>
      </c>
      <c r="C171" s="837" t="str">
        <f t="shared" si="43"/>
        <v>F1</v>
      </c>
      <c r="D171" s="838" t="str">
        <f t="shared" si="44"/>
        <v>โรงพยาบาลสมเด็จพระยุพราชหล่มเก่า</v>
      </c>
      <c r="E171" s="851" t="s">
        <v>643</v>
      </c>
      <c r="F171" s="859" t="s">
        <v>644</v>
      </c>
      <c r="G171" s="860">
        <v>400000</v>
      </c>
      <c r="H171" s="885">
        <v>1</v>
      </c>
      <c r="I171" s="843">
        <f t="shared" si="45"/>
        <v>400000</v>
      </c>
      <c r="J171" s="837"/>
      <c r="K171" s="837"/>
      <c r="L171" s="843">
        <f t="shared" si="46"/>
        <v>400000</v>
      </c>
      <c r="M171" s="882" t="s">
        <v>616</v>
      </c>
      <c r="N171" s="869" t="s">
        <v>617</v>
      </c>
      <c r="O171" s="869" t="s">
        <v>618</v>
      </c>
      <c r="P171" s="869" t="s">
        <v>90</v>
      </c>
      <c r="Q171" s="871" t="s">
        <v>36</v>
      </c>
      <c r="R171" s="871" t="s">
        <v>645</v>
      </c>
      <c r="S171" s="856" t="s">
        <v>156</v>
      </c>
      <c r="T171" s="851" t="s">
        <v>646</v>
      </c>
      <c r="U171" s="940" t="s">
        <v>969</v>
      </c>
    </row>
    <row r="172" spans="1:21" s="196" customFormat="1" ht="39" customHeight="1">
      <c r="A172" s="857">
        <v>2</v>
      </c>
      <c r="B172" s="837">
        <v>11</v>
      </c>
      <c r="C172" s="837" t="str">
        <f t="shared" si="43"/>
        <v>F2</v>
      </c>
      <c r="D172" s="838" t="str">
        <f t="shared" si="44"/>
        <v>โรงพยาบาลวังโป่ง</v>
      </c>
      <c r="E172" s="851" t="s">
        <v>140</v>
      </c>
      <c r="F172" s="859" t="s">
        <v>120</v>
      </c>
      <c r="G172" s="862">
        <v>520000</v>
      </c>
      <c r="H172" s="881">
        <v>1</v>
      </c>
      <c r="I172" s="843">
        <f t="shared" si="45"/>
        <v>520000</v>
      </c>
      <c r="J172" s="837"/>
      <c r="K172" s="837"/>
      <c r="L172" s="843">
        <f t="shared" si="46"/>
        <v>520000</v>
      </c>
      <c r="M172" s="882" t="s">
        <v>88</v>
      </c>
      <c r="N172" s="869" t="s">
        <v>89</v>
      </c>
      <c r="O172" s="869" t="s">
        <v>89</v>
      </c>
      <c r="P172" s="869" t="s">
        <v>90</v>
      </c>
      <c r="Q172" s="871" t="s">
        <v>8</v>
      </c>
      <c r="R172" s="871" t="s">
        <v>39</v>
      </c>
      <c r="S172" s="856" t="s">
        <v>55</v>
      </c>
      <c r="T172" s="851" t="s">
        <v>121</v>
      </c>
      <c r="U172" s="940" t="s">
        <v>969</v>
      </c>
    </row>
    <row r="173" spans="1:21" s="196" customFormat="1" ht="39" customHeight="1">
      <c r="A173" s="857">
        <v>2</v>
      </c>
      <c r="B173" s="837">
        <v>11</v>
      </c>
      <c r="C173" s="837" t="str">
        <f t="shared" si="43"/>
        <v>F2</v>
      </c>
      <c r="D173" s="838" t="str">
        <f t="shared" si="44"/>
        <v>โรงพยาบาลชนแดน</v>
      </c>
      <c r="E173" s="851" t="s">
        <v>173</v>
      </c>
      <c r="F173" s="859" t="s">
        <v>174</v>
      </c>
      <c r="G173" s="862">
        <v>840000</v>
      </c>
      <c r="H173" s="881">
        <v>1</v>
      </c>
      <c r="I173" s="843">
        <f t="shared" si="45"/>
        <v>840000</v>
      </c>
      <c r="J173" s="837"/>
      <c r="K173" s="837"/>
      <c r="L173" s="843">
        <f t="shared" si="46"/>
        <v>840000</v>
      </c>
      <c r="M173" s="882" t="s">
        <v>145</v>
      </c>
      <c r="N173" s="869" t="s">
        <v>146</v>
      </c>
      <c r="O173" s="869" t="s">
        <v>146</v>
      </c>
      <c r="P173" s="869" t="s">
        <v>90</v>
      </c>
      <c r="Q173" s="871" t="s">
        <v>8</v>
      </c>
      <c r="R173" s="871" t="s">
        <v>40</v>
      </c>
      <c r="S173" s="856" t="s">
        <v>58</v>
      </c>
      <c r="T173" s="851" t="s">
        <v>147</v>
      </c>
      <c r="U173" s="940" t="s">
        <v>969</v>
      </c>
    </row>
    <row r="174" spans="1:21" s="196" customFormat="1" ht="39" customHeight="1">
      <c r="A174" s="857">
        <v>2</v>
      </c>
      <c r="B174" s="837">
        <v>11</v>
      </c>
      <c r="C174" s="837" t="str">
        <f t="shared" si="43"/>
        <v>F2</v>
      </c>
      <c r="D174" s="838" t="str">
        <f t="shared" si="44"/>
        <v>โรงพยาบาลศรีเทพ</v>
      </c>
      <c r="E174" s="869" t="s">
        <v>826</v>
      </c>
      <c r="F174" s="851"/>
      <c r="G174" s="859">
        <v>15000</v>
      </c>
      <c r="H174" s="881">
        <v>14</v>
      </c>
      <c r="I174" s="843">
        <f t="shared" si="45"/>
        <v>210000</v>
      </c>
      <c r="J174" s="843"/>
      <c r="K174" s="837"/>
      <c r="L174" s="843">
        <f t="shared" si="46"/>
        <v>210000</v>
      </c>
      <c r="M174" s="890" t="s">
        <v>785</v>
      </c>
      <c r="N174" s="869" t="s">
        <v>384</v>
      </c>
      <c r="O174" s="869" t="s">
        <v>385</v>
      </c>
      <c r="P174" s="869" t="s">
        <v>90</v>
      </c>
      <c r="Q174" s="869" t="s">
        <v>8</v>
      </c>
      <c r="R174" s="871" t="s">
        <v>39</v>
      </c>
      <c r="S174" s="871" t="s">
        <v>67</v>
      </c>
      <c r="T174" s="856" t="s">
        <v>821</v>
      </c>
      <c r="U174" s="940" t="s">
        <v>969</v>
      </c>
    </row>
    <row r="175" spans="1:21" s="196" customFormat="1" ht="39" customHeight="1">
      <c r="A175" s="857">
        <v>2</v>
      </c>
      <c r="B175" s="837">
        <v>12</v>
      </c>
      <c r="C175" s="837" t="str">
        <f t="shared" si="43"/>
        <v>S</v>
      </c>
      <c r="D175" s="838" t="str">
        <f t="shared" si="44"/>
        <v>โรงพยาบาลเพชรบูรณ์</v>
      </c>
      <c r="E175" s="869" t="s">
        <v>606</v>
      </c>
      <c r="F175" s="871" t="s">
        <v>607</v>
      </c>
      <c r="G175" s="884">
        <v>1358000</v>
      </c>
      <c r="H175" s="885">
        <v>2</v>
      </c>
      <c r="I175" s="843">
        <f t="shared" si="45"/>
        <v>2716000</v>
      </c>
      <c r="J175" s="843"/>
      <c r="K175" s="843"/>
      <c r="L175" s="843">
        <f t="shared" si="46"/>
        <v>2716000</v>
      </c>
      <c r="M175" s="886" t="s">
        <v>559</v>
      </c>
      <c r="N175" s="887" t="s">
        <v>560</v>
      </c>
      <c r="O175" s="887" t="s">
        <v>755</v>
      </c>
      <c r="P175" s="887" t="s">
        <v>90</v>
      </c>
      <c r="Q175" s="888" t="s">
        <v>9</v>
      </c>
      <c r="R175" s="889" t="s">
        <v>39</v>
      </c>
      <c r="S175" s="912" t="s">
        <v>159</v>
      </c>
      <c r="T175" s="851" t="s">
        <v>608</v>
      </c>
      <c r="U175" s="940" t="s">
        <v>969</v>
      </c>
    </row>
    <row r="176" spans="1:21" s="196" customFormat="1" ht="39" customHeight="1">
      <c r="A176" s="904">
        <v>2</v>
      </c>
      <c r="B176" s="837">
        <v>12</v>
      </c>
      <c r="C176" s="837" t="str">
        <f t="shared" si="43"/>
        <v>F1</v>
      </c>
      <c r="D176" s="838" t="str">
        <f t="shared" si="44"/>
        <v>โรงพยาบาลสมเด็จพระยุพราชหล่มเก่า</v>
      </c>
      <c r="E176" s="851" t="s">
        <v>647</v>
      </c>
      <c r="F176" s="859" t="s">
        <v>648</v>
      </c>
      <c r="G176" s="860">
        <v>900000</v>
      </c>
      <c r="H176" s="885">
        <v>1</v>
      </c>
      <c r="I176" s="843">
        <f t="shared" si="45"/>
        <v>900000</v>
      </c>
      <c r="J176" s="837"/>
      <c r="K176" s="837"/>
      <c r="L176" s="843">
        <f t="shared" si="46"/>
        <v>900000</v>
      </c>
      <c r="M176" s="882" t="s">
        <v>616</v>
      </c>
      <c r="N176" s="869" t="s">
        <v>617</v>
      </c>
      <c r="O176" s="869" t="s">
        <v>618</v>
      </c>
      <c r="P176" s="869" t="s">
        <v>90</v>
      </c>
      <c r="Q176" s="871" t="s">
        <v>36</v>
      </c>
      <c r="R176" s="871" t="s">
        <v>645</v>
      </c>
      <c r="S176" s="856" t="s">
        <v>156</v>
      </c>
      <c r="T176" s="851" t="s">
        <v>646</v>
      </c>
      <c r="U176" s="940" t="s">
        <v>969</v>
      </c>
    </row>
    <row r="177" spans="1:21" s="196" customFormat="1" ht="39" customHeight="1">
      <c r="A177" s="857">
        <v>2</v>
      </c>
      <c r="B177" s="837">
        <v>12</v>
      </c>
      <c r="C177" s="837" t="str">
        <f t="shared" si="43"/>
        <v>F2</v>
      </c>
      <c r="D177" s="838" t="str">
        <f t="shared" si="44"/>
        <v>โรงพยาบาลวังโป่ง</v>
      </c>
      <c r="E177" s="851" t="s">
        <v>122</v>
      </c>
      <c r="F177" s="859" t="s">
        <v>123</v>
      </c>
      <c r="G177" s="860">
        <v>100000</v>
      </c>
      <c r="H177" s="885">
        <v>1</v>
      </c>
      <c r="I177" s="843">
        <f t="shared" si="45"/>
        <v>100000</v>
      </c>
      <c r="J177" s="837"/>
      <c r="K177" s="837"/>
      <c r="L177" s="843">
        <f t="shared" si="46"/>
        <v>100000</v>
      </c>
      <c r="M177" s="882" t="s">
        <v>88</v>
      </c>
      <c r="N177" s="869" t="s">
        <v>89</v>
      </c>
      <c r="O177" s="869" t="s">
        <v>89</v>
      </c>
      <c r="P177" s="869" t="s">
        <v>90</v>
      </c>
      <c r="Q177" s="871" t="s">
        <v>8</v>
      </c>
      <c r="R177" s="871" t="s">
        <v>39</v>
      </c>
      <c r="S177" s="856" t="s">
        <v>55</v>
      </c>
      <c r="T177" s="851" t="s">
        <v>119</v>
      </c>
      <c r="U177" s="940" t="s">
        <v>969</v>
      </c>
    </row>
    <row r="178" spans="1:21" s="196" customFormat="1" ht="28.2" customHeight="1">
      <c r="A178" s="857">
        <v>2</v>
      </c>
      <c r="B178" s="837">
        <v>12</v>
      </c>
      <c r="C178" s="837" t="str">
        <f t="shared" si="43"/>
        <v>F2</v>
      </c>
      <c r="D178" s="838" t="str">
        <f t="shared" si="44"/>
        <v>โรงพยาบาลชนแดน</v>
      </c>
      <c r="E178" s="851" t="s">
        <v>175</v>
      </c>
      <c r="F178" s="859" t="s">
        <v>176</v>
      </c>
      <c r="G178" s="862">
        <v>500000</v>
      </c>
      <c r="H178" s="885">
        <v>1</v>
      </c>
      <c r="I178" s="843">
        <f t="shared" si="45"/>
        <v>500000</v>
      </c>
      <c r="J178" s="860"/>
      <c r="K178" s="860"/>
      <c r="L178" s="843">
        <f t="shared" si="46"/>
        <v>500000</v>
      </c>
      <c r="M178" s="882" t="s">
        <v>145</v>
      </c>
      <c r="N178" s="869" t="s">
        <v>146</v>
      </c>
      <c r="O178" s="869" t="s">
        <v>146</v>
      </c>
      <c r="P178" s="869" t="s">
        <v>90</v>
      </c>
      <c r="Q178" s="871" t="s">
        <v>8</v>
      </c>
      <c r="R178" s="871" t="s">
        <v>41</v>
      </c>
      <c r="S178" s="856" t="s">
        <v>156</v>
      </c>
      <c r="T178" s="851" t="s">
        <v>147</v>
      </c>
      <c r="U178" s="940" t="s">
        <v>969</v>
      </c>
    </row>
    <row r="179" spans="1:21" s="196" customFormat="1" ht="41.4" customHeight="1">
      <c r="A179" s="857">
        <v>2</v>
      </c>
      <c r="B179" s="837">
        <v>13</v>
      </c>
      <c r="C179" s="837" t="str">
        <f t="shared" si="43"/>
        <v>S</v>
      </c>
      <c r="D179" s="838" t="str">
        <f t="shared" si="44"/>
        <v>โรงพยาบาลเพชรบูรณ์</v>
      </c>
      <c r="E179" s="869" t="s">
        <v>609</v>
      </c>
      <c r="F179" s="871" t="s">
        <v>349</v>
      </c>
      <c r="G179" s="884">
        <v>2060000</v>
      </c>
      <c r="H179" s="885">
        <v>1</v>
      </c>
      <c r="I179" s="843">
        <f t="shared" si="45"/>
        <v>2060000</v>
      </c>
      <c r="J179" s="843"/>
      <c r="K179" s="843"/>
      <c r="L179" s="843">
        <f t="shared" si="46"/>
        <v>2060000</v>
      </c>
      <c r="M179" s="886" t="s">
        <v>559</v>
      </c>
      <c r="N179" s="887" t="s">
        <v>560</v>
      </c>
      <c r="O179" s="887" t="s">
        <v>755</v>
      </c>
      <c r="P179" s="887" t="s">
        <v>90</v>
      </c>
      <c r="Q179" s="888" t="s">
        <v>9</v>
      </c>
      <c r="R179" s="889" t="s">
        <v>39</v>
      </c>
      <c r="S179" s="889" t="s">
        <v>156</v>
      </c>
      <c r="T179" s="851" t="s">
        <v>610</v>
      </c>
      <c r="U179" s="940" t="s">
        <v>969</v>
      </c>
    </row>
    <row r="180" spans="1:21" s="196" customFormat="1" ht="39" customHeight="1">
      <c r="A180" s="850">
        <v>2</v>
      </c>
      <c r="B180" s="837">
        <v>13</v>
      </c>
      <c r="C180" s="837" t="str">
        <f t="shared" si="43"/>
        <v>F1</v>
      </c>
      <c r="D180" s="838" t="str">
        <f t="shared" si="44"/>
        <v>โรงพยาบาลสมเด็จพระยุพราชหล่มเก่า</v>
      </c>
      <c r="E180" s="913" t="s">
        <v>135</v>
      </c>
      <c r="F180" s="913" t="s">
        <v>164</v>
      </c>
      <c r="G180" s="914">
        <v>500000</v>
      </c>
      <c r="H180" s="885">
        <v>1</v>
      </c>
      <c r="I180" s="843">
        <f t="shared" si="45"/>
        <v>500000</v>
      </c>
      <c r="J180" s="837"/>
      <c r="K180" s="837"/>
      <c r="L180" s="843">
        <f t="shared" si="46"/>
        <v>500000</v>
      </c>
      <c r="M180" s="882" t="s">
        <v>616</v>
      </c>
      <c r="N180" s="869" t="s">
        <v>617</v>
      </c>
      <c r="O180" s="869" t="s">
        <v>618</v>
      </c>
      <c r="P180" s="869" t="s">
        <v>90</v>
      </c>
      <c r="Q180" s="871" t="s">
        <v>36</v>
      </c>
      <c r="R180" s="871" t="s">
        <v>649</v>
      </c>
      <c r="S180" s="856" t="s">
        <v>156</v>
      </c>
      <c r="T180" s="913" t="s">
        <v>650</v>
      </c>
      <c r="U180" s="940" t="s">
        <v>969</v>
      </c>
    </row>
    <row r="181" spans="1:21" s="196" customFormat="1" ht="39" customHeight="1">
      <c r="A181" s="857">
        <v>2</v>
      </c>
      <c r="B181" s="837">
        <v>13</v>
      </c>
      <c r="C181" s="837" t="str">
        <f t="shared" si="43"/>
        <v>F2</v>
      </c>
      <c r="D181" s="838" t="str">
        <f t="shared" si="44"/>
        <v>โรงพยาบาลวังโป่ง</v>
      </c>
      <c r="E181" s="851" t="s">
        <v>142</v>
      </c>
      <c r="F181" s="859"/>
      <c r="G181" s="862">
        <v>300000</v>
      </c>
      <c r="H181" s="881">
        <v>1</v>
      </c>
      <c r="I181" s="843">
        <f t="shared" si="45"/>
        <v>300000</v>
      </c>
      <c r="J181" s="837"/>
      <c r="K181" s="837"/>
      <c r="L181" s="843">
        <f t="shared" si="46"/>
        <v>300000</v>
      </c>
      <c r="M181" s="882" t="s">
        <v>88</v>
      </c>
      <c r="N181" s="869" t="s">
        <v>89</v>
      </c>
      <c r="O181" s="869" t="s">
        <v>89</v>
      </c>
      <c r="P181" s="869" t="s">
        <v>90</v>
      </c>
      <c r="Q181" s="871" t="s">
        <v>8</v>
      </c>
      <c r="R181" s="871" t="s">
        <v>41</v>
      </c>
      <c r="S181" s="856" t="s">
        <v>55</v>
      </c>
      <c r="T181" s="851" t="s">
        <v>130</v>
      </c>
      <c r="U181" s="940" t="s">
        <v>969</v>
      </c>
    </row>
    <row r="182" spans="1:21" s="196" customFormat="1" ht="39" customHeight="1">
      <c r="A182" s="857">
        <v>2</v>
      </c>
      <c r="B182" s="837">
        <v>13</v>
      </c>
      <c r="C182" s="837" t="str">
        <f t="shared" si="43"/>
        <v>F2</v>
      </c>
      <c r="D182" s="838" t="str">
        <f t="shared" si="44"/>
        <v>โรงพยาบาลชนแดน</v>
      </c>
      <c r="E182" s="851" t="s">
        <v>177</v>
      </c>
      <c r="F182" s="859" t="s">
        <v>178</v>
      </c>
      <c r="G182" s="860">
        <v>250000</v>
      </c>
      <c r="H182" s="885">
        <v>1</v>
      </c>
      <c r="I182" s="843">
        <f t="shared" si="45"/>
        <v>250000</v>
      </c>
      <c r="J182" s="837"/>
      <c r="K182" s="837"/>
      <c r="L182" s="843">
        <f t="shared" si="46"/>
        <v>250000</v>
      </c>
      <c r="M182" s="882" t="s">
        <v>145</v>
      </c>
      <c r="N182" s="869" t="s">
        <v>146</v>
      </c>
      <c r="O182" s="869" t="s">
        <v>146</v>
      </c>
      <c r="P182" s="869" t="s">
        <v>90</v>
      </c>
      <c r="Q182" s="871" t="s">
        <v>8</v>
      </c>
      <c r="R182" s="871" t="s">
        <v>40</v>
      </c>
      <c r="S182" s="856" t="s">
        <v>156</v>
      </c>
      <c r="T182" s="851" t="s">
        <v>147</v>
      </c>
      <c r="U182" s="940" t="s">
        <v>969</v>
      </c>
    </row>
    <row r="183" spans="1:21" s="196" customFormat="1" ht="39" customHeight="1">
      <c r="A183" s="857">
        <v>2</v>
      </c>
      <c r="B183" s="837">
        <v>14</v>
      </c>
      <c r="C183" s="837" t="str">
        <f t="shared" si="43"/>
        <v>S</v>
      </c>
      <c r="D183" s="838" t="str">
        <f t="shared" si="44"/>
        <v>โรงพยาบาลเพชรบูรณ์</v>
      </c>
      <c r="E183" s="869" t="s">
        <v>611</v>
      </c>
      <c r="F183" s="871" t="s">
        <v>120</v>
      </c>
      <c r="G183" s="884">
        <v>520000</v>
      </c>
      <c r="H183" s="885">
        <v>1</v>
      </c>
      <c r="I183" s="843">
        <f t="shared" si="45"/>
        <v>520000</v>
      </c>
      <c r="J183" s="843"/>
      <c r="K183" s="843"/>
      <c r="L183" s="843">
        <f t="shared" si="46"/>
        <v>520000</v>
      </c>
      <c r="M183" s="886" t="s">
        <v>559</v>
      </c>
      <c r="N183" s="887" t="s">
        <v>560</v>
      </c>
      <c r="O183" s="887" t="s">
        <v>755</v>
      </c>
      <c r="P183" s="887" t="s">
        <v>90</v>
      </c>
      <c r="Q183" s="888" t="s">
        <v>9</v>
      </c>
      <c r="R183" s="889" t="s">
        <v>39</v>
      </c>
      <c r="S183" s="889" t="s">
        <v>612</v>
      </c>
      <c r="T183" s="851" t="s">
        <v>613</v>
      </c>
      <c r="U183" s="940" t="s">
        <v>969</v>
      </c>
    </row>
    <row r="184" spans="1:21" s="196" customFormat="1" ht="39" customHeight="1">
      <c r="A184" s="850">
        <v>2</v>
      </c>
      <c r="B184" s="837">
        <v>14</v>
      </c>
      <c r="C184" s="837" t="str">
        <f t="shared" si="43"/>
        <v>F1</v>
      </c>
      <c r="D184" s="838" t="str">
        <f t="shared" si="44"/>
        <v>โรงพยาบาลสมเด็จพระยุพราชหล่มเก่า</v>
      </c>
      <c r="E184" s="913" t="s">
        <v>651</v>
      </c>
      <c r="F184" s="913" t="s">
        <v>172</v>
      </c>
      <c r="G184" s="914">
        <v>130000</v>
      </c>
      <c r="H184" s="885">
        <v>1</v>
      </c>
      <c r="I184" s="843">
        <f t="shared" si="45"/>
        <v>130000</v>
      </c>
      <c r="J184" s="837"/>
      <c r="K184" s="837"/>
      <c r="L184" s="843">
        <f t="shared" si="46"/>
        <v>130000</v>
      </c>
      <c r="M184" s="882" t="s">
        <v>616</v>
      </c>
      <c r="N184" s="869" t="s">
        <v>617</v>
      </c>
      <c r="O184" s="869" t="s">
        <v>618</v>
      </c>
      <c r="P184" s="869" t="s">
        <v>90</v>
      </c>
      <c r="Q184" s="871" t="s">
        <v>36</v>
      </c>
      <c r="R184" s="871" t="s">
        <v>645</v>
      </c>
      <c r="S184" s="856" t="s">
        <v>156</v>
      </c>
      <c r="T184" s="913" t="s">
        <v>652</v>
      </c>
      <c r="U184" s="940" t="s">
        <v>969</v>
      </c>
    </row>
    <row r="185" spans="1:21" s="196" customFormat="1" ht="34.200000000000003" customHeight="1">
      <c r="A185" s="857">
        <v>2</v>
      </c>
      <c r="B185" s="837">
        <v>14</v>
      </c>
      <c r="C185" s="837" t="str">
        <f t="shared" si="43"/>
        <v>F2</v>
      </c>
      <c r="D185" s="838" t="str">
        <f t="shared" si="44"/>
        <v>โรงพยาบาลวังโป่ง</v>
      </c>
      <c r="E185" s="851" t="s">
        <v>131</v>
      </c>
      <c r="F185" s="915"/>
      <c r="G185" s="916">
        <v>850000</v>
      </c>
      <c r="H185" s="881">
        <v>1</v>
      </c>
      <c r="I185" s="843">
        <f t="shared" si="45"/>
        <v>850000</v>
      </c>
      <c r="J185" s="837"/>
      <c r="K185" s="837"/>
      <c r="L185" s="843">
        <f t="shared" si="46"/>
        <v>850000</v>
      </c>
      <c r="M185" s="917" t="s">
        <v>88</v>
      </c>
      <c r="N185" s="918" t="s">
        <v>89</v>
      </c>
      <c r="O185" s="918" t="s">
        <v>89</v>
      </c>
      <c r="P185" s="918" t="s">
        <v>90</v>
      </c>
      <c r="Q185" s="871" t="s">
        <v>8</v>
      </c>
      <c r="R185" s="919" t="s">
        <v>39</v>
      </c>
      <c r="S185" s="856" t="s">
        <v>55</v>
      </c>
      <c r="T185" s="851" t="s">
        <v>132</v>
      </c>
      <c r="U185" s="940" t="s">
        <v>969</v>
      </c>
    </row>
    <row r="186" spans="1:21" s="196" customFormat="1" ht="27" customHeight="1">
      <c r="A186" s="894">
        <v>2</v>
      </c>
      <c r="B186" s="837">
        <v>14</v>
      </c>
      <c r="C186" s="837" t="str">
        <f t="shared" si="43"/>
        <v>F2</v>
      </c>
      <c r="D186" s="838" t="str">
        <f t="shared" si="44"/>
        <v>โรงพยาบาลชนแดน</v>
      </c>
      <c r="E186" s="851" t="s">
        <v>179</v>
      </c>
      <c r="F186" s="859" t="s">
        <v>180</v>
      </c>
      <c r="G186" s="862">
        <v>180000</v>
      </c>
      <c r="H186" s="881">
        <v>1</v>
      </c>
      <c r="I186" s="843">
        <f t="shared" si="45"/>
        <v>180000</v>
      </c>
      <c r="J186" s="837"/>
      <c r="K186" s="837"/>
      <c r="L186" s="843">
        <f t="shared" si="46"/>
        <v>180000</v>
      </c>
      <c r="M186" s="882" t="s">
        <v>145</v>
      </c>
      <c r="N186" s="869" t="s">
        <v>146</v>
      </c>
      <c r="O186" s="869" t="s">
        <v>146</v>
      </c>
      <c r="P186" s="869" t="s">
        <v>90</v>
      </c>
      <c r="Q186" s="871" t="s">
        <v>8</v>
      </c>
      <c r="R186" s="871" t="s">
        <v>40</v>
      </c>
      <c r="S186" s="856" t="s">
        <v>181</v>
      </c>
      <c r="T186" s="851" t="s">
        <v>147</v>
      </c>
      <c r="U186" s="940" t="s">
        <v>969</v>
      </c>
    </row>
    <row r="187" spans="1:21" s="196" customFormat="1" ht="39" customHeight="1">
      <c r="A187" s="905">
        <v>2</v>
      </c>
      <c r="B187" s="837">
        <v>15</v>
      </c>
      <c r="C187" s="837" t="str">
        <f t="shared" si="43"/>
        <v>F1</v>
      </c>
      <c r="D187" s="838" t="str">
        <f t="shared" si="44"/>
        <v>โรงพยาบาลสมเด็จพระยุพราชหล่มเก่า</v>
      </c>
      <c r="E187" s="869" t="s">
        <v>653</v>
      </c>
      <c r="F187" s="913" t="s">
        <v>654</v>
      </c>
      <c r="G187" s="914">
        <v>140000</v>
      </c>
      <c r="H187" s="885">
        <v>1</v>
      </c>
      <c r="I187" s="843">
        <f t="shared" si="45"/>
        <v>140000</v>
      </c>
      <c r="J187" s="868"/>
      <c r="K187" s="868"/>
      <c r="L187" s="843">
        <f t="shared" si="46"/>
        <v>140000</v>
      </c>
      <c r="M187" s="882" t="s">
        <v>616</v>
      </c>
      <c r="N187" s="869" t="s">
        <v>617</v>
      </c>
      <c r="O187" s="869" t="s">
        <v>618</v>
      </c>
      <c r="P187" s="869" t="s">
        <v>90</v>
      </c>
      <c r="Q187" s="871" t="s">
        <v>36</v>
      </c>
      <c r="R187" s="871" t="s">
        <v>645</v>
      </c>
      <c r="S187" s="856" t="s">
        <v>156</v>
      </c>
      <c r="T187" s="913" t="s">
        <v>655</v>
      </c>
      <c r="U187" s="940" t="s">
        <v>969</v>
      </c>
    </row>
    <row r="188" spans="1:21" s="196" customFormat="1" ht="39" customHeight="1">
      <c r="A188" s="857">
        <v>2</v>
      </c>
      <c r="B188" s="837">
        <v>15</v>
      </c>
      <c r="C188" s="837" t="str">
        <f t="shared" si="43"/>
        <v>F2</v>
      </c>
      <c r="D188" s="838" t="str">
        <f t="shared" si="44"/>
        <v>โรงพยาบาลวังโป่ง</v>
      </c>
      <c r="E188" s="851" t="s">
        <v>136</v>
      </c>
      <c r="F188" s="859"/>
      <c r="G188" s="862">
        <v>300000</v>
      </c>
      <c r="H188" s="881">
        <v>1</v>
      </c>
      <c r="I188" s="843">
        <f t="shared" si="45"/>
        <v>300000</v>
      </c>
      <c r="J188" s="837"/>
      <c r="K188" s="837"/>
      <c r="L188" s="843">
        <f t="shared" si="46"/>
        <v>300000</v>
      </c>
      <c r="M188" s="882" t="s">
        <v>88</v>
      </c>
      <c r="N188" s="869" t="s">
        <v>89</v>
      </c>
      <c r="O188" s="869" t="s">
        <v>89</v>
      </c>
      <c r="P188" s="869" t="s">
        <v>90</v>
      </c>
      <c r="Q188" s="871" t="s">
        <v>8</v>
      </c>
      <c r="R188" s="871" t="s">
        <v>41</v>
      </c>
      <c r="S188" s="856" t="s">
        <v>64</v>
      </c>
      <c r="T188" s="851" t="s">
        <v>137</v>
      </c>
      <c r="U188" s="940" t="s">
        <v>969</v>
      </c>
    </row>
    <row r="189" spans="1:21" s="196" customFormat="1" ht="39" customHeight="1">
      <c r="A189" s="857">
        <v>2</v>
      </c>
      <c r="B189" s="837">
        <v>15</v>
      </c>
      <c r="C189" s="837" t="str">
        <f t="shared" si="43"/>
        <v>F2</v>
      </c>
      <c r="D189" s="838" t="str">
        <f t="shared" si="44"/>
        <v>โรงพยาบาลชนแดน</v>
      </c>
      <c r="E189" s="851" t="s">
        <v>182</v>
      </c>
      <c r="F189" s="859" t="s">
        <v>183</v>
      </c>
      <c r="G189" s="862">
        <v>120000</v>
      </c>
      <c r="H189" s="881">
        <v>2</v>
      </c>
      <c r="I189" s="843">
        <f t="shared" si="45"/>
        <v>240000</v>
      </c>
      <c r="J189" s="837"/>
      <c r="K189" s="837"/>
      <c r="L189" s="843">
        <f t="shared" si="46"/>
        <v>240000</v>
      </c>
      <c r="M189" s="882" t="s">
        <v>145</v>
      </c>
      <c r="N189" s="869" t="s">
        <v>146</v>
      </c>
      <c r="O189" s="869" t="s">
        <v>146</v>
      </c>
      <c r="P189" s="869" t="s">
        <v>90</v>
      </c>
      <c r="Q189" s="871" t="s">
        <v>8</v>
      </c>
      <c r="R189" s="871" t="s">
        <v>40</v>
      </c>
      <c r="S189" s="856" t="s">
        <v>156</v>
      </c>
      <c r="T189" s="851" t="s">
        <v>147</v>
      </c>
      <c r="U189" s="940" t="s">
        <v>969</v>
      </c>
    </row>
    <row r="190" spans="1:21" s="196" customFormat="1" ht="39" customHeight="1">
      <c r="A190" s="857">
        <v>2</v>
      </c>
      <c r="B190" s="837">
        <v>16</v>
      </c>
      <c r="C190" s="837" t="str">
        <f t="shared" si="43"/>
        <v>F2</v>
      </c>
      <c r="D190" s="838" t="str">
        <f t="shared" si="44"/>
        <v>โรงพยาบาลวังโป่ง</v>
      </c>
      <c r="E190" s="851" t="s">
        <v>134</v>
      </c>
      <c r="F190" s="915"/>
      <c r="G190" s="920">
        <v>85000</v>
      </c>
      <c r="H190" s="885">
        <v>1</v>
      </c>
      <c r="I190" s="843">
        <f t="shared" si="45"/>
        <v>85000</v>
      </c>
      <c r="J190" s="837"/>
      <c r="K190" s="837"/>
      <c r="L190" s="843">
        <f t="shared" si="46"/>
        <v>85000</v>
      </c>
      <c r="M190" s="917" t="s">
        <v>88</v>
      </c>
      <c r="N190" s="918" t="s">
        <v>89</v>
      </c>
      <c r="O190" s="918" t="s">
        <v>89</v>
      </c>
      <c r="P190" s="918" t="s">
        <v>90</v>
      </c>
      <c r="Q190" s="871" t="s">
        <v>8</v>
      </c>
      <c r="R190" s="919" t="s">
        <v>39</v>
      </c>
      <c r="S190" s="856" t="s">
        <v>55</v>
      </c>
      <c r="T190" s="851" t="s">
        <v>132</v>
      </c>
      <c r="U190" s="940" t="s">
        <v>969</v>
      </c>
    </row>
    <row r="191" spans="1:21" s="196" customFormat="1" ht="39" customHeight="1">
      <c r="A191" s="857">
        <v>2</v>
      </c>
      <c r="B191" s="837">
        <v>16</v>
      </c>
      <c r="C191" s="837" t="str">
        <f t="shared" si="43"/>
        <v>F2</v>
      </c>
      <c r="D191" s="838" t="str">
        <f t="shared" si="44"/>
        <v>โรงพยาบาลชนแดน</v>
      </c>
      <c r="E191" s="851" t="s">
        <v>184</v>
      </c>
      <c r="F191" s="859" t="s">
        <v>185</v>
      </c>
      <c r="G191" s="862">
        <v>2000000</v>
      </c>
      <c r="H191" s="881">
        <v>1</v>
      </c>
      <c r="I191" s="843">
        <f t="shared" si="45"/>
        <v>2000000</v>
      </c>
      <c r="J191" s="837"/>
      <c r="K191" s="837"/>
      <c r="L191" s="843">
        <f t="shared" si="46"/>
        <v>2000000</v>
      </c>
      <c r="M191" s="882" t="s">
        <v>145</v>
      </c>
      <c r="N191" s="869" t="s">
        <v>146</v>
      </c>
      <c r="O191" s="869" t="s">
        <v>146</v>
      </c>
      <c r="P191" s="869" t="s">
        <v>90</v>
      </c>
      <c r="Q191" s="871" t="s">
        <v>8</v>
      </c>
      <c r="R191" s="871" t="s">
        <v>40</v>
      </c>
      <c r="S191" s="856" t="s">
        <v>156</v>
      </c>
      <c r="T191" s="851" t="s">
        <v>147</v>
      </c>
      <c r="U191" s="940" t="s">
        <v>969</v>
      </c>
    </row>
    <row r="192" spans="1:21" s="196" customFormat="1" ht="39" customHeight="1">
      <c r="A192" s="857">
        <v>2</v>
      </c>
      <c r="B192" s="837">
        <v>17</v>
      </c>
      <c r="C192" s="837" t="str">
        <f t="shared" si="43"/>
        <v>F2</v>
      </c>
      <c r="D192" s="838" t="str">
        <f t="shared" si="44"/>
        <v>โรงพยาบาลวังโป่ง</v>
      </c>
      <c r="E192" s="851" t="s">
        <v>129</v>
      </c>
      <c r="F192" s="859"/>
      <c r="G192" s="860">
        <v>60000</v>
      </c>
      <c r="H192" s="885">
        <v>1</v>
      </c>
      <c r="I192" s="843">
        <f t="shared" si="45"/>
        <v>60000</v>
      </c>
      <c r="J192" s="860"/>
      <c r="K192" s="860"/>
      <c r="L192" s="843">
        <f t="shared" si="46"/>
        <v>60000</v>
      </c>
      <c r="M192" s="882" t="s">
        <v>88</v>
      </c>
      <c r="N192" s="869" t="s">
        <v>89</v>
      </c>
      <c r="O192" s="869" t="s">
        <v>89</v>
      </c>
      <c r="P192" s="869" t="s">
        <v>90</v>
      </c>
      <c r="Q192" s="871" t="s">
        <v>8</v>
      </c>
      <c r="R192" s="871" t="s">
        <v>39</v>
      </c>
      <c r="S192" s="856" t="s">
        <v>55</v>
      </c>
      <c r="T192" s="851" t="s">
        <v>793</v>
      </c>
      <c r="U192" s="940" t="s">
        <v>969</v>
      </c>
    </row>
    <row r="193" spans="1:21" s="196" customFormat="1" ht="39" customHeight="1">
      <c r="A193" s="864">
        <v>2</v>
      </c>
      <c r="B193" s="837">
        <v>17</v>
      </c>
      <c r="C193" s="837" t="str">
        <f t="shared" si="43"/>
        <v>F2</v>
      </c>
      <c r="D193" s="838" t="str">
        <f t="shared" si="44"/>
        <v>โรงพยาบาลชนแดน</v>
      </c>
      <c r="E193" s="865" t="s">
        <v>186</v>
      </c>
      <c r="F193" s="862" t="s">
        <v>187</v>
      </c>
      <c r="G193" s="862">
        <v>1450000</v>
      </c>
      <c r="H193" s="881">
        <v>1</v>
      </c>
      <c r="I193" s="843">
        <f t="shared" si="45"/>
        <v>1450000</v>
      </c>
      <c r="J193" s="868"/>
      <c r="K193" s="868"/>
      <c r="L193" s="843">
        <f t="shared" si="46"/>
        <v>1450000</v>
      </c>
      <c r="M193" s="882" t="s">
        <v>145</v>
      </c>
      <c r="N193" s="869" t="s">
        <v>146</v>
      </c>
      <c r="O193" s="869" t="s">
        <v>146</v>
      </c>
      <c r="P193" s="869" t="s">
        <v>90</v>
      </c>
      <c r="Q193" s="871" t="s">
        <v>8</v>
      </c>
      <c r="R193" s="871" t="s">
        <v>41</v>
      </c>
      <c r="S193" s="856" t="s">
        <v>156</v>
      </c>
      <c r="T193" s="851" t="s">
        <v>147</v>
      </c>
      <c r="U193" s="940" t="s">
        <v>969</v>
      </c>
    </row>
    <row r="194" spans="1:21" s="196" customFormat="1" ht="39" customHeight="1">
      <c r="A194" s="857">
        <v>2</v>
      </c>
      <c r="B194" s="837">
        <v>18</v>
      </c>
      <c r="C194" s="837" t="str">
        <f t="shared" si="43"/>
        <v>F2</v>
      </c>
      <c r="D194" s="838" t="str">
        <f t="shared" si="44"/>
        <v>โรงพยาบาลวังโป่ง</v>
      </c>
      <c r="E194" s="851" t="s">
        <v>127</v>
      </c>
      <c r="F194" s="875"/>
      <c r="G194" s="875">
        <v>50000</v>
      </c>
      <c r="H194" s="875">
        <v>1</v>
      </c>
      <c r="I194" s="843">
        <f t="shared" si="45"/>
        <v>50000</v>
      </c>
      <c r="J194" s="921">
        <f>SUM(J195:J258)</f>
        <v>0</v>
      </c>
      <c r="K194" s="921">
        <f>SUM(K195:K258)</f>
        <v>0</v>
      </c>
      <c r="L194" s="843">
        <f t="shared" si="46"/>
        <v>50000</v>
      </c>
      <c r="M194" s="882" t="s">
        <v>88</v>
      </c>
      <c r="N194" s="851" t="s">
        <v>89</v>
      </c>
      <c r="O194" s="851" t="s">
        <v>89</v>
      </c>
      <c r="P194" s="851" t="s">
        <v>90</v>
      </c>
      <c r="Q194" s="871" t="s">
        <v>8</v>
      </c>
      <c r="R194" s="837" t="s">
        <v>39</v>
      </c>
      <c r="S194" s="856" t="s">
        <v>55</v>
      </c>
      <c r="T194" s="851" t="s">
        <v>128</v>
      </c>
      <c r="U194" s="940" t="s">
        <v>969</v>
      </c>
    </row>
    <row r="195" spans="1:21" s="196" customFormat="1" ht="34.799999999999997">
      <c r="A195" s="857">
        <v>2</v>
      </c>
      <c r="B195" s="837">
        <v>18</v>
      </c>
      <c r="C195" s="837" t="str">
        <f t="shared" si="43"/>
        <v>F2</v>
      </c>
      <c r="D195" s="838" t="str">
        <f t="shared" si="44"/>
        <v>โรงพยาบาลชนแดน</v>
      </c>
      <c r="E195" s="851" t="s">
        <v>188</v>
      </c>
      <c r="F195" s="859" t="s">
        <v>189</v>
      </c>
      <c r="G195" s="860">
        <v>300000</v>
      </c>
      <c r="H195" s="885">
        <v>3</v>
      </c>
      <c r="I195" s="843">
        <f t="shared" si="45"/>
        <v>900000</v>
      </c>
      <c r="J195" s="860"/>
      <c r="K195" s="860"/>
      <c r="L195" s="843">
        <f t="shared" si="46"/>
        <v>900000</v>
      </c>
      <c r="M195" s="882" t="s">
        <v>145</v>
      </c>
      <c r="N195" s="869" t="s">
        <v>146</v>
      </c>
      <c r="O195" s="869" t="s">
        <v>146</v>
      </c>
      <c r="P195" s="869" t="s">
        <v>90</v>
      </c>
      <c r="Q195" s="871" t="s">
        <v>8</v>
      </c>
      <c r="R195" s="871" t="s">
        <v>41</v>
      </c>
      <c r="S195" s="856" t="s">
        <v>156</v>
      </c>
      <c r="T195" s="851" t="s">
        <v>147</v>
      </c>
      <c r="U195" s="940" t="s">
        <v>969</v>
      </c>
    </row>
    <row r="196" spans="1:21" s="196" customFormat="1" ht="39" customHeight="1">
      <c r="A196" s="857">
        <v>2</v>
      </c>
      <c r="B196" s="837">
        <v>19</v>
      </c>
      <c r="C196" s="837" t="str">
        <f t="shared" si="43"/>
        <v>F2</v>
      </c>
      <c r="D196" s="838" t="str">
        <f t="shared" si="44"/>
        <v>โรงพยาบาลวังโป่ง</v>
      </c>
      <c r="E196" s="851" t="s">
        <v>124</v>
      </c>
      <c r="F196" s="859" t="s">
        <v>125</v>
      </c>
      <c r="G196" s="862">
        <v>25000</v>
      </c>
      <c r="H196" s="881">
        <v>2</v>
      </c>
      <c r="I196" s="843">
        <f t="shared" si="45"/>
        <v>50000</v>
      </c>
      <c r="J196" s="837"/>
      <c r="K196" s="837"/>
      <c r="L196" s="843">
        <f t="shared" si="46"/>
        <v>50000</v>
      </c>
      <c r="M196" s="882" t="s">
        <v>88</v>
      </c>
      <c r="N196" s="869" t="s">
        <v>89</v>
      </c>
      <c r="O196" s="869" t="s">
        <v>89</v>
      </c>
      <c r="P196" s="869" t="s">
        <v>90</v>
      </c>
      <c r="Q196" s="871" t="s">
        <v>8</v>
      </c>
      <c r="R196" s="871" t="s">
        <v>41</v>
      </c>
      <c r="S196" s="856" t="s">
        <v>55</v>
      </c>
      <c r="T196" s="851" t="s">
        <v>126</v>
      </c>
      <c r="U196" s="940" t="s">
        <v>969</v>
      </c>
    </row>
    <row r="197" spans="1:21" s="196" customFormat="1" ht="34.799999999999997">
      <c r="A197" s="857">
        <v>2</v>
      </c>
      <c r="B197" s="837">
        <v>19</v>
      </c>
      <c r="C197" s="837" t="str">
        <f t="shared" si="43"/>
        <v>F2</v>
      </c>
      <c r="D197" s="838" t="str">
        <f t="shared" si="44"/>
        <v>โรงพยาบาลชนแดน</v>
      </c>
      <c r="E197" s="851" t="s">
        <v>190</v>
      </c>
      <c r="F197" s="859" t="s">
        <v>191</v>
      </c>
      <c r="G197" s="862">
        <v>160000</v>
      </c>
      <c r="H197" s="881">
        <v>1</v>
      </c>
      <c r="I197" s="843">
        <f t="shared" si="45"/>
        <v>160000</v>
      </c>
      <c r="J197" s="837"/>
      <c r="K197" s="837"/>
      <c r="L197" s="843">
        <f t="shared" si="46"/>
        <v>160000</v>
      </c>
      <c r="M197" s="882" t="s">
        <v>145</v>
      </c>
      <c r="N197" s="869" t="s">
        <v>146</v>
      </c>
      <c r="O197" s="869" t="s">
        <v>146</v>
      </c>
      <c r="P197" s="869" t="s">
        <v>90</v>
      </c>
      <c r="Q197" s="871" t="s">
        <v>8</v>
      </c>
      <c r="R197" s="871" t="s">
        <v>40</v>
      </c>
      <c r="S197" s="856" t="s">
        <v>156</v>
      </c>
      <c r="T197" s="851" t="s">
        <v>147</v>
      </c>
      <c r="U197" s="940" t="s">
        <v>969</v>
      </c>
    </row>
    <row r="198" spans="1:21" s="196" customFormat="1" ht="39" customHeight="1">
      <c r="A198" s="857">
        <v>2</v>
      </c>
      <c r="B198" s="837">
        <v>20</v>
      </c>
      <c r="C198" s="837" t="str">
        <f t="shared" si="43"/>
        <v>F2</v>
      </c>
      <c r="D198" s="838" t="str">
        <f t="shared" si="44"/>
        <v>โรงพยาบาลวังโป่ง</v>
      </c>
      <c r="E198" s="851" t="s">
        <v>112</v>
      </c>
      <c r="F198" s="859" t="s">
        <v>113</v>
      </c>
      <c r="G198" s="862">
        <v>50000</v>
      </c>
      <c r="H198" s="881">
        <v>1</v>
      </c>
      <c r="I198" s="843">
        <f t="shared" si="45"/>
        <v>50000</v>
      </c>
      <c r="J198" s="837"/>
      <c r="K198" s="837"/>
      <c r="L198" s="843">
        <f t="shared" si="46"/>
        <v>50000</v>
      </c>
      <c r="M198" s="882" t="s">
        <v>88</v>
      </c>
      <c r="N198" s="869" t="s">
        <v>89</v>
      </c>
      <c r="O198" s="869" t="s">
        <v>89</v>
      </c>
      <c r="P198" s="869" t="s">
        <v>90</v>
      </c>
      <c r="Q198" s="871" t="s">
        <v>8</v>
      </c>
      <c r="R198" s="871" t="s">
        <v>39</v>
      </c>
      <c r="S198" s="856" t="s">
        <v>55</v>
      </c>
      <c r="T198" s="851" t="s">
        <v>114</v>
      </c>
      <c r="U198" s="940" t="s">
        <v>969</v>
      </c>
    </row>
    <row r="199" spans="1:21" s="196" customFormat="1" ht="34.799999999999997">
      <c r="A199" s="857">
        <v>2</v>
      </c>
      <c r="B199" s="837">
        <v>20</v>
      </c>
      <c r="C199" s="837" t="str">
        <f t="shared" si="43"/>
        <v>F2</v>
      </c>
      <c r="D199" s="838" t="str">
        <f t="shared" si="44"/>
        <v>โรงพยาบาลชนแดน</v>
      </c>
      <c r="E199" s="851" t="s">
        <v>192</v>
      </c>
      <c r="F199" s="859" t="s">
        <v>193</v>
      </c>
      <c r="G199" s="862">
        <v>130000</v>
      </c>
      <c r="H199" s="885">
        <v>1</v>
      </c>
      <c r="I199" s="843">
        <f t="shared" si="45"/>
        <v>130000</v>
      </c>
      <c r="J199" s="860"/>
      <c r="K199" s="860"/>
      <c r="L199" s="843">
        <f t="shared" si="46"/>
        <v>130000</v>
      </c>
      <c r="M199" s="882" t="s">
        <v>145</v>
      </c>
      <c r="N199" s="869" t="s">
        <v>146</v>
      </c>
      <c r="O199" s="869" t="s">
        <v>146</v>
      </c>
      <c r="P199" s="869" t="s">
        <v>90</v>
      </c>
      <c r="Q199" s="871" t="s">
        <v>8</v>
      </c>
      <c r="R199" s="871" t="s">
        <v>40</v>
      </c>
      <c r="S199" s="856" t="s">
        <v>156</v>
      </c>
      <c r="T199" s="851" t="s">
        <v>147</v>
      </c>
      <c r="U199" s="940" t="s">
        <v>969</v>
      </c>
    </row>
    <row r="200" spans="1:21" s="196" customFormat="1" ht="39" customHeight="1">
      <c r="A200" s="857">
        <v>2</v>
      </c>
      <c r="B200" s="837">
        <v>21</v>
      </c>
      <c r="C200" s="837" t="str">
        <f t="shared" si="43"/>
        <v>F2</v>
      </c>
      <c r="D200" s="838" t="str">
        <f t="shared" si="44"/>
        <v>โรงพยาบาลวังโป่ง</v>
      </c>
      <c r="E200" s="851" t="s">
        <v>133</v>
      </c>
      <c r="F200" s="915"/>
      <c r="G200" s="916">
        <v>54000</v>
      </c>
      <c r="H200" s="885">
        <v>1</v>
      </c>
      <c r="I200" s="843">
        <f t="shared" si="45"/>
        <v>54000</v>
      </c>
      <c r="J200" s="920"/>
      <c r="K200" s="920"/>
      <c r="L200" s="843">
        <f t="shared" si="46"/>
        <v>54000</v>
      </c>
      <c r="M200" s="917" t="s">
        <v>88</v>
      </c>
      <c r="N200" s="918" t="s">
        <v>89</v>
      </c>
      <c r="O200" s="918" t="s">
        <v>89</v>
      </c>
      <c r="P200" s="918" t="s">
        <v>90</v>
      </c>
      <c r="Q200" s="871" t="s">
        <v>8</v>
      </c>
      <c r="R200" s="919" t="s">
        <v>39</v>
      </c>
      <c r="S200" s="856" t="s">
        <v>55</v>
      </c>
      <c r="T200" s="851" t="s">
        <v>132</v>
      </c>
      <c r="U200" s="940" t="s">
        <v>969</v>
      </c>
    </row>
    <row r="201" spans="1:21" s="196" customFormat="1" ht="39" customHeight="1">
      <c r="A201" s="857">
        <v>2</v>
      </c>
      <c r="B201" s="837">
        <v>21</v>
      </c>
      <c r="C201" s="837" t="str">
        <f t="shared" si="43"/>
        <v>F2</v>
      </c>
      <c r="D201" s="838" t="str">
        <f t="shared" si="44"/>
        <v>โรงพยาบาลชนแดน</v>
      </c>
      <c r="E201" s="851" t="s">
        <v>194</v>
      </c>
      <c r="F201" s="859" t="s">
        <v>195</v>
      </c>
      <c r="G201" s="860">
        <v>100000</v>
      </c>
      <c r="H201" s="885">
        <v>1</v>
      </c>
      <c r="I201" s="843">
        <f t="shared" si="45"/>
        <v>100000</v>
      </c>
      <c r="J201" s="837"/>
      <c r="K201" s="837"/>
      <c r="L201" s="843">
        <f t="shared" si="46"/>
        <v>100000</v>
      </c>
      <c r="M201" s="882" t="s">
        <v>145</v>
      </c>
      <c r="N201" s="869" t="s">
        <v>146</v>
      </c>
      <c r="O201" s="869" t="s">
        <v>146</v>
      </c>
      <c r="P201" s="869" t="s">
        <v>90</v>
      </c>
      <c r="Q201" s="871" t="s">
        <v>8</v>
      </c>
      <c r="R201" s="871" t="s">
        <v>40</v>
      </c>
      <c r="S201" s="856" t="s">
        <v>156</v>
      </c>
      <c r="T201" s="851" t="s">
        <v>147</v>
      </c>
      <c r="U201" s="940" t="s">
        <v>969</v>
      </c>
    </row>
    <row r="202" spans="1:21" s="196" customFormat="1" ht="39" customHeight="1">
      <c r="A202" s="857">
        <v>2</v>
      </c>
      <c r="B202" s="837">
        <v>21</v>
      </c>
      <c r="C202" s="837" t="str">
        <f t="shared" ref="C202:C224" si="47">Q202</f>
        <v>P</v>
      </c>
      <c r="D202" s="838" t="str">
        <f t="shared" ref="D202:D224" si="48">M202</f>
        <v>โรงพยาบาลส่งเสริมสุขภาพตำบลบ้านพลำ</v>
      </c>
      <c r="E202" s="922" t="s">
        <v>381</v>
      </c>
      <c r="F202" s="859"/>
      <c r="G202" s="862">
        <v>51400</v>
      </c>
      <c r="H202" s="881">
        <v>1</v>
      </c>
      <c r="I202" s="843">
        <f t="shared" ref="I202:I209" si="49">G202*H202</f>
        <v>51400</v>
      </c>
      <c r="J202" s="843"/>
      <c r="K202" s="843"/>
      <c r="L202" s="843">
        <f t="shared" ref="L202:L224" si="50">SUM(I202:K202)</f>
        <v>51400</v>
      </c>
      <c r="M202" s="865" t="s">
        <v>294</v>
      </c>
      <c r="N202" s="851" t="s">
        <v>291</v>
      </c>
      <c r="O202" s="887" t="s">
        <v>755</v>
      </c>
      <c r="P202" s="869" t="s">
        <v>90</v>
      </c>
      <c r="Q202" s="871" t="s">
        <v>12</v>
      </c>
      <c r="R202" s="871" t="s">
        <v>41</v>
      </c>
      <c r="S202" s="856" t="s">
        <v>59</v>
      </c>
      <c r="T202" s="851" t="s">
        <v>380</v>
      </c>
      <c r="U202" s="940" t="s">
        <v>969</v>
      </c>
    </row>
    <row r="203" spans="1:21" s="196" customFormat="1" ht="39" customHeight="1">
      <c r="A203" s="857">
        <v>2</v>
      </c>
      <c r="B203" s="837">
        <v>22</v>
      </c>
      <c r="C203" s="837" t="str">
        <f t="shared" si="47"/>
        <v>F2</v>
      </c>
      <c r="D203" s="838" t="str">
        <f t="shared" si="48"/>
        <v>โรงพยาบาลวังโป่ง</v>
      </c>
      <c r="E203" s="851" t="s">
        <v>99</v>
      </c>
      <c r="F203" s="859"/>
      <c r="G203" s="923">
        <v>50000</v>
      </c>
      <c r="H203" s="842">
        <v>6</v>
      </c>
      <c r="I203" s="843">
        <f t="shared" si="49"/>
        <v>300000</v>
      </c>
      <c r="J203" s="897"/>
      <c r="K203" s="897"/>
      <c r="L203" s="843">
        <f t="shared" si="50"/>
        <v>300000</v>
      </c>
      <c r="M203" s="896" t="s">
        <v>88</v>
      </c>
      <c r="N203" s="869" t="s">
        <v>89</v>
      </c>
      <c r="O203" s="869" t="s">
        <v>89</v>
      </c>
      <c r="P203" s="869" t="s">
        <v>90</v>
      </c>
      <c r="Q203" s="871" t="s">
        <v>8</v>
      </c>
      <c r="R203" s="871" t="s">
        <v>40</v>
      </c>
      <c r="S203" s="856" t="s">
        <v>55</v>
      </c>
      <c r="T203" s="851" t="s">
        <v>96</v>
      </c>
      <c r="U203" s="940" t="s">
        <v>969</v>
      </c>
    </row>
    <row r="204" spans="1:21" s="196" customFormat="1" ht="39" customHeight="1">
      <c r="A204" s="894">
        <v>2</v>
      </c>
      <c r="B204" s="837">
        <v>22</v>
      </c>
      <c r="C204" s="837" t="str">
        <f t="shared" si="47"/>
        <v>F2</v>
      </c>
      <c r="D204" s="838" t="str">
        <f t="shared" si="48"/>
        <v>โรงพยาบาลชนแดน</v>
      </c>
      <c r="E204" s="851" t="s">
        <v>196</v>
      </c>
      <c r="F204" s="859" t="s">
        <v>197</v>
      </c>
      <c r="G204" s="866">
        <v>160000</v>
      </c>
      <c r="H204" s="867">
        <v>1</v>
      </c>
      <c r="I204" s="843">
        <f t="shared" si="49"/>
        <v>160000</v>
      </c>
      <c r="J204" s="897"/>
      <c r="K204" s="897"/>
      <c r="L204" s="843">
        <f t="shared" si="50"/>
        <v>160000</v>
      </c>
      <c r="M204" s="896" t="s">
        <v>145</v>
      </c>
      <c r="N204" s="869" t="s">
        <v>146</v>
      </c>
      <c r="O204" s="869" t="s">
        <v>146</v>
      </c>
      <c r="P204" s="869" t="s">
        <v>90</v>
      </c>
      <c r="Q204" s="871" t="s">
        <v>8</v>
      </c>
      <c r="R204" s="871" t="s">
        <v>40</v>
      </c>
      <c r="S204" s="856" t="s">
        <v>156</v>
      </c>
      <c r="T204" s="851" t="s">
        <v>147</v>
      </c>
      <c r="U204" s="940" t="s">
        <v>969</v>
      </c>
    </row>
    <row r="205" spans="1:21" s="196" customFormat="1" ht="39" customHeight="1">
      <c r="A205" s="857">
        <v>2</v>
      </c>
      <c r="B205" s="837">
        <v>23</v>
      </c>
      <c r="C205" s="837" t="str">
        <f t="shared" si="47"/>
        <v>F2</v>
      </c>
      <c r="D205" s="838" t="str">
        <f t="shared" si="48"/>
        <v>โรงพยาบาลวังโป่ง</v>
      </c>
      <c r="E205" s="851" t="s">
        <v>141</v>
      </c>
      <c r="F205" s="859"/>
      <c r="G205" s="863">
        <v>20000</v>
      </c>
      <c r="H205" s="842">
        <v>1</v>
      </c>
      <c r="I205" s="843">
        <f t="shared" si="49"/>
        <v>20000</v>
      </c>
      <c r="J205" s="897"/>
      <c r="K205" s="897"/>
      <c r="L205" s="843">
        <f t="shared" si="50"/>
        <v>20000</v>
      </c>
      <c r="M205" s="896" t="s">
        <v>88</v>
      </c>
      <c r="N205" s="869" t="s">
        <v>89</v>
      </c>
      <c r="O205" s="869" t="s">
        <v>89</v>
      </c>
      <c r="P205" s="869" t="s">
        <v>90</v>
      </c>
      <c r="Q205" s="871" t="s">
        <v>8</v>
      </c>
      <c r="R205" s="871" t="s">
        <v>41</v>
      </c>
      <c r="S205" s="856" t="s">
        <v>55</v>
      </c>
      <c r="T205" s="851" t="s">
        <v>97</v>
      </c>
      <c r="U205" s="940" t="s">
        <v>969</v>
      </c>
    </row>
    <row r="206" spans="1:21" s="196" customFormat="1" ht="39" customHeight="1">
      <c r="A206" s="857">
        <v>2</v>
      </c>
      <c r="B206" s="837">
        <v>23</v>
      </c>
      <c r="C206" s="837" t="str">
        <f t="shared" si="47"/>
        <v>F2</v>
      </c>
      <c r="D206" s="838" t="str">
        <f t="shared" si="48"/>
        <v>โรงพยาบาลชนแดน</v>
      </c>
      <c r="E206" s="851" t="s">
        <v>198</v>
      </c>
      <c r="F206" s="859" t="s">
        <v>199</v>
      </c>
      <c r="G206" s="862">
        <v>100000</v>
      </c>
      <c r="H206" s="867">
        <v>1</v>
      </c>
      <c r="I206" s="843">
        <f t="shared" si="49"/>
        <v>100000</v>
      </c>
      <c r="J206" s="897"/>
      <c r="K206" s="897"/>
      <c r="L206" s="843">
        <f t="shared" si="50"/>
        <v>100000</v>
      </c>
      <c r="M206" s="896" t="s">
        <v>145</v>
      </c>
      <c r="N206" s="869" t="s">
        <v>146</v>
      </c>
      <c r="O206" s="869" t="s">
        <v>146</v>
      </c>
      <c r="P206" s="869" t="s">
        <v>90</v>
      </c>
      <c r="Q206" s="871" t="s">
        <v>8</v>
      </c>
      <c r="R206" s="871" t="s">
        <v>40</v>
      </c>
      <c r="S206" s="856" t="s">
        <v>156</v>
      </c>
      <c r="T206" s="851" t="s">
        <v>147</v>
      </c>
      <c r="U206" s="940" t="s">
        <v>969</v>
      </c>
    </row>
    <row r="207" spans="1:21" s="196" customFormat="1" ht="39" customHeight="1">
      <c r="A207" s="857">
        <v>2</v>
      </c>
      <c r="B207" s="837">
        <v>24</v>
      </c>
      <c r="C207" s="837" t="str">
        <f t="shared" si="47"/>
        <v>F2</v>
      </c>
      <c r="D207" s="838" t="str">
        <f t="shared" si="48"/>
        <v>โรงพยาบาลชนแดน</v>
      </c>
      <c r="E207" s="851" t="s">
        <v>200</v>
      </c>
      <c r="F207" s="859" t="s">
        <v>201</v>
      </c>
      <c r="G207" s="862">
        <v>1000000</v>
      </c>
      <c r="H207" s="881">
        <v>1</v>
      </c>
      <c r="I207" s="843">
        <f t="shared" si="49"/>
        <v>1000000</v>
      </c>
      <c r="J207" s="837"/>
      <c r="K207" s="837"/>
      <c r="L207" s="843">
        <f t="shared" si="50"/>
        <v>1000000</v>
      </c>
      <c r="M207" s="882" t="s">
        <v>145</v>
      </c>
      <c r="N207" s="869" t="s">
        <v>146</v>
      </c>
      <c r="O207" s="869" t="s">
        <v>146</v>
      </c>
      <c r="P207" s="869" t="s">
        <v>90</v>
      </c>
      <c r="Q207" s="871" t="s">
        <v>8</v>
      </c>
      <c r="R207" s="871" t="s">
        <v>41</v>
      </c>
      <c r="S207" s="856" t="s">
        <v>159</v>
      </c>
      <c r="T207" s="851" t="s">
        <v>147</v>
      </c>
      <c r="U207" s="940" t="s">
        <v>969</v>
      </c>
    </row>
    <row r="208" spans="1:21" s="196" customFormat="1" ht="39" customHeight="1">
      <c r="A208" s="864">
        <v>2</v>
      </c>
      <c r="B208" s="837">
        <v>25</v>
      </c>
      <c r="C208" s="837" t="str">
        <f t="shared" si="47"/>
        <v>F2</v>
      </c>
      <c r="D208" s="838" t="str">
        <f t="shared" si="48"/>
        <v>โรงพยาบาลชนแดน</v>
      </c>
      <c r="E208" s="865" t="s">
        <v>202</v>
      </c>
      <c r="F208" s="862" t="s">
        <v>203</v>
      </c>
      <c r="G208" s="862">
        <v>180000</v>
      </c>
      <c r="H208" s="881">
        <v>1</v>
      </c>
      <c r="I208" s="843">
        <f t="shared" si="49"/>
        <v>180000</v>
      </c>
      <c r="J208" s="868"/>
      <c r="K208" s="868"/>
      <c r="L208" s="843">
        <f t="shared" si="50"/>
        <v>180000</v>
      </c>
      <c r="M208" s="882" t="s">
        <v>145</v>
      </c>
      <c r="N208" s="869" t="s">
        <v>146</v>
      </c>
      <c r="O208" s="869" t="s">
        <v>146</v>
      </c>
      <c r="P208" s="869" t="s">
        <v>90</v>
      </c>
      <c r="Q208" s="871" t="s">
        <v>8</v>
      </c>
      <c r="R208" s="871" t="s">
        <v>40</v>
      </c>
      <c r="S208" s="856" t="s">
        <v>181</v>
      </c>
      <c r="T208" s="851" t="s">
        <v>147</v>
      </c>
      <c r="U208" s="940" t="s">
        <v>969</v>
      </c>
    </row>
    <row r="209" spans="1:21" s="243" customFormat="1" ht="39" customHeight="1">
      <c r="A209" s="857">
        <v>2</v>
      </c>
      <c r="B209" s="837">
        <v>26</v>
      </c>
      <c r="C209" s="837" t="str">
        <f t="shared" si="47"/>
        <v>F2</v>
      </c>
      <c r="D209" s="838" t="str">
        <f t="shared" si="48"/>
        <v>โรงพยาบาลชนแดน</v>
      </c>
      <c r="E209" s="924" t="s">
        <v>204</v>
      </c>
      <c r="F209" s="859" t="s">
        <v>205</v>
      </c>
      <c r="G209" s="863">
        <v>110000</v>
      </c>
      <c r="H209" s="842">
        <v>2</v>
      </c>
      <c r="I209" s="843">
        <f t="shared" si="49"/>
        <v>220000</v>
      </c>
      <c r="J209" s="860"/>
      <c r="K209" s="860"/>
      <c r="L209" s="843">
        <f t="shared" si="50"/>
        <v>220000</v>
      </c>
      <c r="M209" s="882" t="s">
        <v>145</v>
      </c>
      <c r="N209" s="869" t="s">
        <v>146</v>
      </c>
      <c r="O209" s="869" t="s">
        <v>146</v>
      </c>
      <c r="P209" s="869" t="s">
        <v>90</v>
      </c>
      <c r="Q209" s="871" t="s">
        <v>8</v>
      </c>
      <c r="R209" s="871" t="s">
        <v>41</v>
      </c>
      <c r="S209" s="856" t="s">
        <v>156</v>
      </c>
      <c r="T209" s="851" t="s">
        <v>147</v>
      </c>
      <c r="U209" s="940" t="s">
        <v>969</v>
      </c>
    </row>
    <row r="210" spans="1:21" s="503" customFormat="1" ht="43.2" customHeight="1">
      <c r="A210" s="493">
        <v>2</v>
      </c>
      <c r="B210" s="504" t="s">
        <v>847</v>
      </c>
      <c r="C210" s="504" t="str">
        <f t="shared" si="47"/>
        <v>P</v>
      </c>
      <c r="D210" s="505" t="str">
        <f t="shared" si="48"/>
        <v>โรงพยาบาลส่งเสริมสุขภาพตำบลเขาพลวง</v>
      </c>
      <c r="E210" s="506" t="s">
        <v>525</v>
      </c>
      <c r="F210" s="507" t="s">
        <v>526</v>
      </c>
      <c r="G210" s="494">
        <v>460000</v>
      </c>
      <c r="H210" s="508">
        <v>1</v>
      </c>
      <c r="I210" s="496">
        <f t="shared" ref="I210:I216" si="51">G210*H210</f>
        <v>460000</v>
      </c>
      <c r="J210" s="509"/>
      <c r="K210" s="504"/>
      <c r="L210" s="496">
        <f t="shared" si="50"/>
        <v>460000</v>
      </c>
      <c r="M210" s="510" t="s">
        <v>859</v>
      </c>
      <c r="N210" s="497" t="s">
        <v>860</v>
      </c>
      <c r="O210" s="499" t="s">
        <v>574</v>
      </c>
      <c r="P210" s="498" t="s">
        <v>90</v>
      </c>
      <c r="Q210" s="500" t="s">
        <v>12</v>
      </c>
      <c r="R210" s="498" t="s">
        <v>39</v>
      </c>
      <c r="S210" s="501" t="s">
        <v>53</v>
      </c>
      <c r="T210" s="502" t="s">
        <v>858</v>
      </c>
    </row>
    <row r="211" spans="1:21" s="503" customFormat="1" ht="43.2" customHeight="1">
      <c r="A211" s="493">
        <v>2</v>
      </c>
      <c r="B211" s="504" t="s">
        <v>847</v>
      </c>
      <c r="C211" s="504" t="str">
        <f t="shared" si="47"/>
        <v>P</v>
      </c>
      <c r="D211" s="505" t="str">
        <f t="shared" si="48"/>
        <v>โรงพยาบาลส่งเสริมสุขภาพตำบลนาตะกรุด</v>
      </c>
      <c r="E211" s="511" t="s">
        <v>525</v>
      </c>
      <c r="F211" s="507" t="s">
        <v>526</v>
      </c>
      <c r="G211" s="494">
        <v>460000</v>
      </c>
      <c r="H211" s="495">
        <v>1</v>
      </c>
      <c r="I211" s="496">
        <f t="shared" si="51"/>
        <v>460000</v>
      </c>
      <c r="J211" s="509"/>
      <c r="K211" s="504"/>
      <c r="L211" s="496">
        <f t="shared" si="50"/>
        <v>460000</v>
      </c>
      <c r="M211" s="510" t="s">
        <v>389</v>
      </c>
      <c r="N211" s="498" t="s">
        <v>385</v>
      </c>
      <c r="O211" s="499" t="s">
        <v>385</v>
      </c>
      <c r="P211" s="498" t="s">
        <v>90</v>
      </c>
      <c r="Q211" s="500" t="s">
        <v>12</v>
      </c>
      <c r="R211" s="498" t="s">
        <v>39</v>
      </c>
      <c r="S211" s="501" t="s">
        <v>53</v>
      </c>
      <c r="T211" s="502" t="s">
        <v>858</v>
      </c>
    </row>
    <row r="212" spans="1:21" s="503" customFormat="1" ht="43.2" customHeight="1">
      <c r="A212" s="493">
        <v>2</v>
      </c>
      <c r="B212" s="504" t="s">
        <v>847</v>
      </c>
      <c r="C212" s="504" t="str">
        <f t="shared" si="47"/>
        <v>PCC</v>
      </c>
      <c r="D212" s="505" t="str">
        <f t="shared" si="48"/>
        <v>โรงพยาบาลวังโป่ง</v>
      </c>
      <c r="E212" s="511" t="s">
        <v>525</v>
      </c>
      <c r="F212" s="507" t="s">
        <v>526</v>
      </c>
      <c r="G212" s="494">
        <v>460000</v>
      </c>
      <c r="H212" s="495">
        <v>1</v>
      </c>
      <c r="I212" s="496">
        <f t="shared" si="51"/>
        <v>460000</v>
      </c>
      <c r="J212" s="509"/>
      <c r="K212" s="504"/>
      <c r="L212" s="496">
        <f t="shared" si="50"/>
        <v>460000</v>
      </c>
      <c r="M212" s="510" t="s">
        <v>88</v>
      </c>
      <c r="N212" s="498" t="s">
        <v>89</v>
      </c>
      <c r="O212" s="499" t="s">
        <v>89</v>
      </c>
      <c r="P212" s="498" t="s">
        <v>90</v>
      </c>
      <c r="Q212" s="500" t="s">
        <v>38</v>
      </c>
      <c r="R212" s="498" t="s">
        <v>39</v>
      </c>
      <c r="S212" s="501" t="s">
        <v>53</v>
      </c>
      <c r="T212" s="502" t="s">
        <v>858</v>
      </c>
    </row>
    <row r="213" spans="1:21" s="503" customFormat="1" ht="43.2" customHeight="1">
      <c r="A213" s="512">
        <v>2</v>
      </c>
      <c r="B213" s="504" t="s">
        <v>847</v>
      </c>
      <c r="C213" s="504" t="str">
        <f t="shared" si="47"/>
        <v>P</v>
      </c>
      <c r="D213" s="505" t="str">
        <f t="shared" si="48"/>
        <v>โรงพยาบาลส่งเสริมสุขภาพตำบลบ้านโภชน์</v>
      </c>
      <c r="E213" s="513" t="s">
        <v>525</v>
      </c>
      <c r="F213" s="514" t="s">
        <v>526</v>
      </c>
      <c r="G213" s="515">
        <v>460000</v>
      </c>
      <c r="H213" s="516">
        <v>1</v>
      </c>
      <c r="I213" s="496">
        <f t="shared" si="51"/>
        <v>460000</v>
      </c>
      <c r="J213" s="517"/>
      <c r="K213" s="517"/>
      <c r="L213" s="496">
        <f t="shared" si="50"/>
        <v>460000</v>
      </c>
      <c r="M213" s="518" t="s">
        <v>468</v>
      </c>
      <c r="N213" s="519" t="s">
        <v>469</v>
      </c>
      <c r="O213" s="520" t="s">
        <v>208</v>
      </c>
      <c r="P213" s="519" t="s">
        <v>90</v>
      </c>
      <c r="Q213" s="500" t="s">
        <v>12</v>
      </c>
      <c r="R213" s="498" t="s">
        <v>39</v>
      </c>
      <c r="S213" s="501" t="s">
        <v>53</v>
      </c>
      <c r="T213" s="521" t="s">
        <v>858</v>
      </c>
    </row>
    <row r="214" spans="1:21" s="503" customFormat="1" ht="43.2" customHeight="1">
      <c r="A214" s="493">
        <v>2</v>
      </c>
      <c r="B214" s="504" t="s">
        <v>847</v>
      </c>
      <c r="C214" s="504" t="str">
        <f t="shared" si="47"/>
        <v>P</v>
      </c>
      <c r="D214" s="505" t="str">
        <f t="shared" si="48"/>
        <v>โรงพยาบาลส่งเสริมสุขภาพตำบลศาลาลาย</v>
      </c>
      <c r="E214" s="511" t="s">
        <v>525</v>
      </c>
      <c r="F214" s="507" t="s">
        <v>526</v>
      </c>
      <c r="G214" s="494">
        <v>460000</v>
      </c>
      <c r="H214" s="495">
        <v>1</v>
      </c>
      <c r="I214" s="496">
        <f t="shared" si="51"/>
        <v>460000</v>
      </c>
      <c r="J214" s="504"/>
      <c r="K214" s="504"/>
      <c r="L214" s="496">
        <f t="shared" si="50"/>
        <v>460000</v>
      </c>
      <c r="M214" s="522" t="s">
        <v>728</v>
      </c>
      <c r="N214" s="498" t="s">
        <v>729</v>
      </c>
      <c r="O214" s="499" t="s">
        <v>146</v>
      </c>
      <c r="P214" s="498" t="s">
        <v>90</v>
      </c>
      <c r="Q214" s="500" t="s">
        <v>12</v>
      </c>
      <c r="R214" s="498" t="s">
        <v>39</v>
      </c>
      <c r="S214" s="501" t="s">
        <v>53</v>
      </c>
      <c r="T214" s="502" t="s">
        <v>858</v>
      </c>
    </row>
    <row r="215" spans="1:21" s="503" customFormat="1" ht="43.2" customHeight="1">
      <c r="A215" s="493">
        <v>2</v>
      </c>
      <c r="B215" s="504" t="s">
        <v>847</v>
      </c>
      <c r="C215" s="504" t="str">
        <f t="shared" si="47"/>
        <v>PCC</v>
      </c>
      <c r="D215" s="505" t="str">
        <f t="shared" si="48"/>
        <v>โรงพยาบาลสมเด็จพระยุพราชหล่มเก่า (ศูนย์สุขภาพชุมชนเมืองหล่มเก่า)</v>
      </c>
      <c r="E215" s="523" t="s">
        <v>525</v>
      </c>
      <c r="F215" s="507" t="s">
        <v>526</v>
      </c>
      <c r="G215" s="494">
        <v>460000</v>
      </c>
      <c r="H215" s="495">
        <v>1</v>
      </c>
      <c r="I215" s="496">
        <f t="shared" si="51"/>
        <v>460000</v>
      </c>
      <c r="J215" s="504"/>
      <c r="K215" s="504"/>
      <c r="L215" s="496">
        <f t="shared" si="50"/>
        <v>460000</v>
      </c>
      <c r="M215" s="522" t="s">
        <v>890</v>
      </c>
      <c r="N215" s="498" t="s">
        <v>618</v>
      </c>
      <c r="O215" s="499" t="s">
        <v>618</v>
      </c>
      <c r="P215" s="498" t="s">
        <v>90</v>
      </c>
      <c r="Q215" s="500" t="s">
        <v>38</v>
      </c>
      <c r="R215" s="498" t="s">
        <v>39</v>
      </c>
      <c r="S215" s="501" t="s">
        <v>53</v>
      </c>
      <c r="T215" s="502" t="s">
        <v>858</v>
      </c>
    </row>
    <row r="216" spans="1:21" s="503" customFormat="1" ht="43.2" customHeight="1">
      <c r="A216" s="493">
        <v>2</v>
      </c>
      <c r="B216" s="504" t="s">
        <v>847</v>
      </c>
      <c r="C216" s="504" t="str">
        <f t="shared" si="47"/>
        <v>P</v>
      </c>
      <c r="D216" s="505" t="str">
        <f t="shared" si="48"/>
        <v>โรงพยาบาลส่งเสริมสุขภาพตำบลหนองบัว</v>
      </c>
      <c r="E216" s="523" t="s">
        <v>525</v>
      </c>
      <c r="F216" s="507" t="s">
        <v>526</v>
      </c>
      <c r="G216" s="494">
        <v>460000</v>
      </c>
      <c r="H216" s="495">
        <v>1</v>
      </c>
      <c r="I216" s="496">
        <f t="shared" si="51"/>
        <v>460000</v>
      </c>
      <c r="J216" s="504"/>
      <c r="K216" s="504"/>
      <c r="L216" s="496">
        <f t="shared" si="50"/>
        <v>460000</v>
      </c>
      <c r="M216" s="522" t="s">
        <v>517</v>
      </c>
      <c r="N216" s="498" t="s">
        <v>518</v>
      </c>
      <c r="O216" s="499" t="s">
        <v>220</v>
      </c>
      <c r="P216" s="498" t="s">
        <v>90</v>
      </c>
      <c r="Q216" s="500" t="s">
        <v>12</v>
      </c>
      <c r="R216" s="498" t="s">
        <v>39</v>
      </c>
      <c r="S216" s="501" t="s">
        <v>53</v>
      </c>
      <c r="T216" s="502" t="s">
        <v>858</v>
      </c>
    </row>
    <row r="217" spans="1:21" s="503" customFormat="1" ht="43.2" customHeight="1">
      <c r="A217" s="493">
        <v>2</v>
      </c>
      <c r="B217" s="504" t="s">
        <v>847</v>
      </c>
      <c r="C217" s="504" t="str">
        <f t="shared" si="47"/>
        <v>P</v>
      </c>
      <c r="D217" s="505" t="str">
        <f t="shared" si="48"/>
        <v>โรงพยาบาลส่งเสริมสุขภาพตำบลแก่งหินปูน</v>
      </c>
      <c r="E217" s="523" t="s">
        <v>525</v>
      </c>
      <c r="F217" s="507" t="s">
        <v>526</v>
      </c>
      <c r="G217" s="494">
        <v>460000</v>
      </c>
      <c r="H217" s="495">
        <v>1</v>
      </c>
      <c r="I217" s="496">
        <f t="shared" ref="I217:I224" si="52">G217*H217</f>
        <v>460000</v>
      </c>
      <c r="J217" s="504"/>
      <c r="K217" s="504"/>
      <c r="L217" s="496">
        <f t="shared" si="50"/>
        <v>460000</v>
      </c>
      <c r="M217" s="522" t="s">
        <v>861</v>
      </c>
      <c r="N217" s="498" t="s">
        <v>862</v>
      </c>
      <c r="O217" s="499" t="s">
        <v>530</v>
      </c>
      <c r="P217" s="498" t="s">
        <v>90</v>
      </c>
      <c r="Q217" s="500" t="s">
        <v>12</v>
      </c>
      <c r="R217" s="498" t="s">
        <v>39</v>
      </c>
      <c r="S217" s="501" t="s">
        <v>53</v>
      </c>
      <c r="T217" s="502" t="s">
        <v>858</v>
      </c>
    </row>
    <row r="218" spans="1:21" s="503" customFormat="1" ht="43.2" customHeight="1">
      <c r="A218" s="493">
        <v>2</v>
      </c>
      <c r="B218" s="504" t="s">
        <v>847</v>
      </c>
      <c r="C218" s="504" t="str">
        <f t="shared" si="47"/>
        <v>P</v>
      </c>
      <c r="D218" s="505" t="str">
        <f t="shared" si="48"/>
        <v>โรงพยาบาลส่งเสริมสุขภาพตำบลพนานิคม</v>
      </c>
      <c r="E218" s="523" t="s">
        <v>525</v>
      </c>
      <c r="F218" s="507" t="s">
        <v>526</v>
      </c>
      <c r="G218" s="494">
        <v>460000</v>
      </c>
      <c r="H218" s="495">
        <v>1</v>
      </c>
      <c r="I218" s="496">
        <f t="shared" si="52"/>
        <v>460000</v>
      </c>
      <c r="J218" s="504"/>
      <c r="K218" s="504"/>
      <c r="L218" s="496">
        <f t="shared" si="50"/>
        <v>460000</v>
      </c>
      <c r="M218" s="522" t="s">
        <v>288</v>
      </c>
      <c r="N218" s="498" t="s">
        <v>863</v>
      </c>
      <c r="O218" s="499" t="s">
        <v>755</v>
      </c>
      <c r="P218" s="498" t="s">
        <v>90</v>
      </c>
      <c r="Q218" s="500" t="s">
        <v>12</v>
      </c>
      <c r="R218" s="498" t="s">
        <v>39</v>
      </c>
      <c r="S218" s="501" t="s">
        <v>53</v>
      </c>
      <c r="T218" s="502" t="s">
        <v>858</v>
      </c>
    </row>
    <row r="219" spans="1:21" s="503" customFormat="1" ht="43.2" customHeight="1">
      <c r="A219" s="493">
        <v>2</v>
      </c>
      <c r="B219" s="504" t="s">
        <v>847</v>
      </c>
      <c r="C219" s="504" t="str">
        <f t="shared" si="47"/>
        <v>P</v>
      </c>
      <c r="D219" s="505" t="str">
        <f t="shared" si="48"/>
        <v>โรงพยาบาลส่งเสริมสุขภาพตำบลหนองแจง</v>
      </c>
      <c r="E219" s="523" t="s">
        <v>525</v>
      </c>
      <c r="F219" s="507" t="s">
        <v>526</v>
      </c>
      <c r="G219" s="494">
        <v>460000</v>
      </c>
      <c r="H219" s="495">
        <v>1</v>
      </c>
      <c r="I219" s="496">
        <f t="shared" si="52"/>
        <v>460000</v>
      </c>
      <c r="J219" s="504"/>
      <c r="K219" s="504"/>
      <c r="L219" s="496">
        <f t="shared" si="50"/>
        <v>460000</v>
      </c>
      <c r="M219" s="522" t="s">
        <v>864</v>
      </c>
      <c r="N219" s="498" t="s">
        <v>865</v>
      </c>
      <c r="O219" s="499" t="s">
        <v>574</v>
      </c>
      <c r="P219" s="498" t="s">
        <v>90</v>
      </c>
      <c r="Q219" s="500" t="s">
        <v>12</v>
      </c>
      <c r="R219" s="498" t="s">
        <v>39</v>
      </c>
      <c r="S219" s="501" t="s">
        <v>53</v>
      </c>
      <c r="T219" s="502" t="s">
        <v>858</v>
      </c>
    </row>
    <row r="220" spans="1:21" s="503" customFormat="1" ht="43.2" customHeight="1">
      <c r="A220" s="493">
        <v>2</v>
      </c>
      <c r="B220" s="504" t="s">
        <v>847</v>
      </c>
      <c r="C220" s="504" t="str">
        <f t="shared" si="47"/>
        <v>P</v>
      </c>
      <c r="D220" s="505" t="str">
        <f t="shared" si="48"/>
        <v>โรงพยาบาลส่งเสริมสุขภาพตำบลหนองย่างทอย</v>
      </c>
      <c r="E220" s="523" t="s">
        <v>525</v>
      </c>
      <c r="F220" s="507" t="s">
        <v>526</v>
      </c>
      <c r="G220" s="494">
        <v>460000</v>
      </c>
      <c r="H220" s="495">
        <v>1</v>
      </c>
      <c r="I220" s="496">
        <f t="shared" si="52"/>
        <v>460000</v>
      </c>
      <c r="J220" s="504"/>
      <c r="K220" s="504"/>
      <c r="L220" s="496">
        <f t="shared" si="50"/>
        <v>460000</v>
      </c>
      <c r="M220" s="522" t="s">
        <v>387</v>
      </c>
      <c r="N220" s="498" t="s">
        <v>388</v>
      </c>
      <c r="O220" s="499" t="s">
        <v>385</v>
      </c>
      <c r="P220" s="498" t="s">
        <v>90</v>
      </c>
      <c r="Q220" s="500" t="s">
        <v>12</v>
      </c>
      <c r="R220" s="498" t="s">
        <v>39</v>
      </c>
      <c r="S220" s="501" t="s">
        <v>53</v>
      </c>
      <c r="T220" s="502" t="s">
        <v>858</v>
      </c>
    </row>
    <row r="221" spans="1:21" s="503" customFormat="1" ht="43.2" customHeight="1">
      <c r="A221" s="493">
        <v>2</v>
      </c>
      <c r="B221" s="504" t="s">
        <v>847</v>
      </c>
      <c r="C221" s="504" t="str">
        <f t="shared" si="47"/>
        <v>P</v>
      </c>
      <c r="D221" s="505" t="str">
        <f t="shared" si="48"/>
        <v>โรงพยาบาลส่งเสริมสุขภาพตำบลหนองใหญ่</v>
      </c>
      <c r="E221" s="523" t="s">
        <v>525</v>
      </c>
      <c r="F221" s="507" t="s">
        <v>526</v>
      </c>
      <c r="G221" s="494">
        <v>460000</v>
      </c>
      <c r="H221" s="495">
        <v>1</v>
      </c>
      <c r="I221" s="496">
        <f t="shared" si="52"/>
        <v>460000</v>
      </c>
      <c r="J221" s="504"/>
      <c r="K221" s="504"/>
      <c r="L221" s="496">
        <f t="shared" si="50"/>
        <v>460000</v>
      </c>
      <c r="M221" s="522" t="s">
        <v>742</v>
      </c>
      <c r="N221" s="498" t="s">
        <v>741</v>
      </c>
      <c r="O221" s="499" t="s">
        <v>146</v>
      </c>
      <c r="P221" s="498" t="s">
        <v>90</v>
      </c>
      <c r="Q221" s="500" t="s">
        <v>12</v>
      </c>
      <c r="R221" s="498" t="s">
        <v>39</v>
      </c>
      <c r="S221" s="501" t="s">
        <v>53</v>
      </c>
      <c r="T221" s="502" t="s">
        <v>858</v>
      </c>
    </row>
    <row r="222" spans="1:21" s="503" customFormat="1" ht="43.2" customHeight="1">
      <c r="A222" s="493">
        <v>2</v>
      </c>
      <c r="B222" s="504" t="s">
        <v>847</v>
      </c>
      <c r="C222" s="504" t="str">
        <f t="shared" si="47"/>
        <v>P</v>
      </c>
      <c r="D222" s="505" t="str">
        <f t="shared" si="48"/>
        <v>โรงพยาบาลส่งเสริมสุขภาพตำบลหนองคัน</v>
      </c>
      <c r="E222" s="523" t="s">
        <v>525</v>
      </c>
      <c r="F222" s="507" t="s">
        <v>526</v>
      </c>
      <c r="G222" s="494">
        <v>460000</v>
      </c>
      <c r="H222" s="495">
        <v>1</v>
      </c>
      <c r="I222" s="496">
        <f t="shared" si="52"/>
        <v>460000</v>
      </c>
      <c r="J222" s="504"/>
      <c r="K222" s="504"/>
      <c r="L222" s="496">
        <f t="shared" si="50"/>
        <v>460000</v>
      </c>
      <c r="M222" s="522" t="s">
        <v>866</v>
      </c>
      <c r="N222" s="498" t="s">
        <v>867</v>
      </c>
      <c r="O222" s="499" t="s">
        <v>220</v>
      </c>
      <c r="P222" s="498" t="s">
        <v>90</v>
      </c>
      <c r="Q222" s="500" t="s">
        <v>12</v>
      </c>
      <c r="R222" s="498" t="s">
        <v>39</v>
      </c>
      <c r="S222" s="501" t="s">
        <v>53</v>
      </c>
      <c r="T222" s="502" t="s">
        <v>858</v>
      </c>
    </row>
    <row r="223" spans="1:21" s="503" customFormat="1" ht="43.2" customHeight="1">
      <c r="A223" s="493">
        <v>2</v>
      </c>
      <c r="B223" s="504" t="s">
        <v>847</v>
      </c>
      <c r="C223" s="504" t="str">
        <f t="shared" si="47"/>
        <v>P</v>
      </c>
      <c r="D223" s="505" t="str">
        <f t="shared" si="48"/>
        <v>โรงพยาบาลส่งเสริมสุขภาพตำบลท่าด้วง</v>
      </c>
      <c r="E223" s="523" t="s">
        <v>525</v>
      </c>
      <c r="F223" s="507" t="s">
        <v>526</v>
      </c>
      <c r="G223" s="494">
        <v>460000</v>
      </c>
      <c r="H223" s="495">
        <v>1</v>
      </c>
      <c r="I223" s="496">
        <f t="shared" si="52"/>
        <v>460000</v>
      </c>
      <c r="J223" s="504"/>
      <c r="K223" s="504"/>
      <c r="L223" s="496">
        <f t="shared" si="50"/>
        <v>460000</v>
      </c>
      <c r="M223" s="522" t="s">
        <v>474</v>
      </c>
      <c r="N223" s="498" t="s">
        <v>475</v>
      </c>
      <c r="O223" s="499" t="s">
        <v>208</v>
      </c>
      <c r="P223" s="498" t="s">
        <v>90</v>
      </c>
      <c r="Q223" s="500" t="s">
        <v>12</v>
      </c>
      <c r="R223" s="498" t="s">
        <v>39</v>
      </c>
      <c r="S223" s="501" t="s">
        <v>53</v>
      </c>
      <c r="T223" s="502" t="s">
        <v>858</v>
      </c>
    </row>
    <row r="224" spans="1:21" s="503" customFormat="1" ht="43.2" customHeight="1">
      <c r="A224" s="493">
        <v>2</v>
      </c>
      <c r="B224" s="504" t="s">
        <v>847</v>
      </c>
      <c r="C224" s="504" t="str">
        <f t="shared" si="47"/>
        <v>P</v>
      </c>
      <c r="D224" s="505" t="str">
        <f t="shared" si="48"/>
        <v>โรงพยาบาลส่งเสริมสุขภาพตำบลวังไผ่</v>
      </c>
      <c r="E224" s="523" t="s">
        <v>525</v>
      </c>
      <c r="F224" s="507" t="s">
        <v>526</v>
      </c>
      <c r="G224" s="494">
        <v>460000</v>
      </c>
      <c r="H224" s="495">
        <v>1</v>
      </c>
      <c r="I224" s="496">
        <f t="shared" si="52"/>
        <v>460000</v>
      </c>
      <c r="J224" s="504"/>
      <c r="K224" s="504"/>
      <c r="L224" s="496">
        <f t="shared" si="50"/>
        <v>460000</v>
      </c>
      <c r="M224" s="522" t="s">
        <v>868</v>
      </c>
      <c r="N224" s="498" t="s">
        <v>801</v>
      </c>
      <c r="O224" s="499" t="s">
        <v>530</v>
      </c>
      <c r="P224" s="498" t="s">
        <v>90</v>
      </c>
      <c r="Q224" s="500" t="s">
        <v>12</v>
      </c>
      <c r="R224" s="498" t="s">
        <v>39</v>
      </c>
      <c r="S224" s="501" t="s">
        <v>53</v>
      </c>
      <c r="T224" s="502" t="s">
        <v>858</v>
      </c>
    </row>
    <row r="225" spans="1:21" s="196" customFormat="1" ht="59.4" customHeight="1">
      <c r="A225" s="197">
        <v>2</v>
      </c>
      <c r="B225" s="339">
        <v>2</v>
      </c>
      <c r="C225" s="182" t="str">
        <f t="shared" si="29"/>
        <v>P</v>
      </c>
      <c r="D225" s="268" t="str">
        <f t="shared" si="30"/>
        <v>โรงพยาบาลส่งเสริมสุขภาพตำบลเข็กน้อย</v>
      </c>
      <c r="E225" s="198" t="s">
        <v>700</v>
      </c>
      <c r="F225" s="199"/>
      <c r="G225" s="187">
        <v>885900</v>
      </c>
      <c r="H225" s="306">
        <v>1</v>
      </c>
      <c r="I225" s="185">
        <f t="shared" si="28"/>
        <v>885900</v>
      </c>
      <c r="J225" s="187"/>
      <c r="K225" s="187"/>
      <c r="L225" s="185">
        <f t="shared" si="31"/>
        <v>885900</v>
      </c>
      <c r="M225" s="225" t="s">
        <v>679</v>
      </c>
      <c r="N225" s="200" t="s">
        <v>676</v>
      </c>
      <c r="O225" s="183" t="s">
        <v>677</v>
      </c>
      <c r="P225" s="183" t="s">
        <v>90</v>
      </c>
      <c r="Q225" s="184" t="s">
        <v>12</v>
      </c>
      <c r="R225" s="184" t="s">
        <v>41</v>
      </c>
      <c r="S225" s="195" t="s">
        <v>59</v>
      </c>
      <c r="T225" s="188" t="s">
        <v>701</v>
      </c>
      <c r="U225" s="435"/>
    </row>
    <row r="226" spans="1:21" s="196" customFormat="1" ht="65.400000000000006" customHeight="1">
      <c r="A226" s="197">
        <v>2</v>
      </c>
      <c r="B226" s="339">
        <v>2</v>
      </c>
      <c r="C226" s="182" t="str">
        <f t="shared" si="29"/>
        <v>P</v>
      </c>
      <c r="D226" s="268" t="str">
        <f t="shared" si="30"/>
        <v>โรงพยาบาลส่งเสริมสุขภาพตำบลซับเปิบ</v>
      </c>
      <c r="E226" s="226" t="s">
        <v>707</v>
      </c>
      <c r="F226" s="199"/>
      <c r="G226" s="193">
        <v>850000</v>
      </c>
      <c r="H226" s="309">
        <v>1</v>
      </c>
      <c r="I226" s="185">
        <f t="shared" si="28"/>
        <v>850000</v>
      </c>
      <c r="J226" s="250"/>
      <c r="K226" s="250"/>
      <c r="L226" s="185">
        <f t="shared" si="31"/>
        <v>850000</v>
      </c>
      <c r="M226" s="364" t="s">
        <v>710</v>
      </c>
      <c r="N226" s="365" t="s">
        <v>711</v>
      </c>
      <c r="O226" s="188" t="s">
        <v>89</v>
      </c>
      <c r="P226" s="188" t="s">
        <v>90</v>
      </c>
      <c r="Q226" s="219" t="s">
        <v>12</v>
      </c>
      <c r="R226" s="183" t="s">
        <v>39</v>
      </c>
      <c r="S226" s="195" t="s">
        <v>67</v>
      </c>
      <c r="T226" s="227" t="s">
        <v>712</v>
      </c>
      <c r="U226" s="435"/>
    </row>
    <row r="227" spans="1:21" s="196" customFormat="1" ht="43.2" customHeight="1">
      <c r="A227" s="197">
        <v>2</v>
      </c>
      <c r="B227" s="373">
        <v>3</v>
      </c>
      <c r="C227" s="182" t="str">
        <f t="shared" si="29"/>
        <v>P</v>
      </c>
      <c r="D227" s="268" t="str">
        <f t="shared" si="30"/>
        <v>โรงพยาบาลส่งเสริมสุขภาพตำบลน้ำร้อน</v>
      </c>
      <c r="E227" s="224" t="s">
        <v>525</v>
      </c>
      <c r="F227" s="199" t="s">
        <v>526</v>
      </c>
      <c r="G227" s="192">
        <v>460000</v>
      </c>
      <c r="H227" s="262">
        <v>1</v>
      </c>
      <c r="I227" s="185">
        <f t="shared" si="28"/>
        <v>460000</v>
      </c>
      <c r="J227" s="190"/>
      <c r="K227" s="190"/>
      <c r="L227" s="185">
        <f t="shared" ref="L227:L230" si="53">SUM(I227:K227)</f>
        <v>460000</v>
      </c>
      <c r="M227" s="247" t="s">
        <v>279</v>
      </c>
      <c r="N227" s="183" t="s">
        <v>280</v>
      </c>
      <c r="O227" s="186" t="s">
        <v>755</v>
      </c>
      <c r="P227" s="183" t="s">
        <v>90</v>
      </c>
      <c r="Q227" s="184" t="s">
        <v>12</v>
      </c>
      <c r="R227" s="184" t="s">
        <v>41</v>
      </c>
      <c r="S227" s="195" t="s">
        <v>53</v>
      </c>
      <c r="T227" s="198" t="s">
        <v>374</v>
      </c>
    </row>
    <row r="228" spans="1:21" s="196" customFormat="1" ht="34.950000000000003" customHeight="1">
      <c r="A228" s="197">
        <v>2</v>
      </c>
      <c r="B228" s="373">
        <v>3</v>
      </c>
      <c r="C228" s="182" t="str">
        <f t="shared" si="29"/>
        <v>P</v>
      </c>
      <c r="D228" s="268" t="str">
        <f t="shared" si="30"/>
        <v>โรงพยาบาลส่งเสริมสุขาพตำบลนาน้ำโครม</v>
      </c>
      <c r="E228" s="198" t="s">
        <v>425</v>
      </c>
      <c r="F228" s="199"/>
      <c r="G228" s="187">
        <v>300000</v>
      </c>
      <c r="H228" s="306">
        <v>1</v>
      </c>
      <c r="I228" s="185">
        <f t="shared" si="28"/>
        <v>300000</v>
      </c>
      <c r="J228" s="187"/>
      <c r="K228" s="187"/>
      <c r="L228" s="185">
        <f t="shared" si="53"/>
        <v>300000</v>
      </c>
      <c r="M228" s="247" t="s">
        <v>426</v>
      </c>
      <c r="N228" s="183" t="s">
        <v>415</v>
      </c>
      <c r="O228" s="183" t="s">
        <v>385</v>
      </c>
      <c r="P228" s="183" t="s">
        <v>90</v>
      </c>
      <c r="Q228" s="184" t="s">
        <v>12</v>
      </c>
      <c r="R228" s="184" t="s">
        <v>39</v>
      </c>
      <c r="S228" s="195" t="s">
        <v>64</v>
      </c>
      <c r="T228" s="198" t="s">
        <v>427</v>
      </c>
    </row>
    <row r="229" spans="1:21" s="196" customFormat="1" ht="60" customHeight="1">
      <c r="A229" s="197">
        <v>2</v>
      </c>
      <c r="B229" s="373">
        <v>3</v>
      </c>
      <c r="C229" s="182" t="str">
        <f t="shared" si="29"/>
        <v>P</v>
      </c>
      <c r="D229" s="268" t="str">
        <f t="shared" si="30"/>
        <v>โรงพยาบาลส่งเสริมสุขภาพตำบลปานสุขุม</v>
      </c>
      <c r="E229" s="198" t="s">
        <v>700</v>
      </c>
      <c r="F229" s="199"/>
      <c r="G229" s="187">
        <v>885900</v>
      </c>
      <c r="H229" s="308">
        <v>1</v>
      </c>
      <c r="I229" s="185">
        <f t="shared" si="28"/>
        <v>885900</v>
      </c>
      <c r="J229" s="202"/>
      <c r="K229" s="202"/>
      <c r="L229" s="185">
        <f t="shared" si="53"/>
        <v>885900</v>
      </c>
      <c r="M229" s="247" t="s">
        <v>702</v>
      </c>
      <c r="N229" s="183" t="s">
        <v>676</v>
      </c>
      <c r="O229" s="183" t="s">
        <v>677</v>
      </c>
      <c r="P229" s="183" t="s">
        <v>90</v>
      </c>
      <c r="Q229" s="184" t="s">
        <v>12</v>
      </c>
      <c r="R229" s="184" t="s">
        <v>39</v>
      </c>
      <c r="S229" s="195" t="s">
        <v>59</v>
      </c>
      <c r="T229" s="188" t="s">
        <v>703</v>
      </c>
    </row>
    <row r="230" spans="1:21" s="196" customFormat="1" ht="37.799999999999997" customHeight="1">
      <c r="A230" s="197">
        <v>2</v>
      </c>
      <c r="B230" s="373">
        <v>3</v>
      </c>
      <c r="C230" s="182" t="str">
        <f t="shared" si="29"/>
        <v>P</v>
      </c>
      <c r="D230" s="268" t="str">
        <f t="shared" si="30"/>
        <v>โรงพยาบาลส่งเสริมสุขภาพตำบลคลองน้ำคัน</v>
      </c>
      <c r="E230" s="217" t="s">
        <v>381</v>
      </c>
      <c r="F230" s="199"/>
      <c r="G230" s="192">
        <v>51400</v>
      </c>
      <c r="H230" s="309">
        <v>1</v>
      </c>
      <c r="I230" s="185">
        <f t="shared" si="28"/>
        <v>51400</v>
      </c>
      <c r="J230" s="250"/>
      <c r="K230" s="250"/>
      <c r="L230" s="185">
        <f t="shared" si="53"/>
        <v>51400</v>
      </c>
      <c r="M230" s="265" t="s">
        <v>713</v>
      </c>
      <c r="N230" s="188" t="s">
        <v>89</v>
      </c>
      <c r="O230" s="188" t="s">
        <v>89</v>
      </c>
      <c r="P230" s="188" t="s">
        <v>90</v>
      </c>
      <c r="Q230" s="219" t="s">
        <v>12</v>
      </c>
      <c r="R230" s="219" t="s">
        <v>39</v>
      </c>
      <c r="S230" s="195" t="s">
        <v>59</v>
      </c>
      <c r="T230" s="217" t="s">
        <v>655</v>
      </c>
    </row>
    <row r="231" spans="1:21" s="196" customFormat="1" ht="41.4" customHeight="1">
      <c r="A231" s="197">
        <v>2</v>
      </c>
      <c r="B231" s="190">
        <v>4</v>
      </c>
      <c r="C231" s="190" t="str">
        <f t="shared" ref="C231:C239" si="54">Q231</f>
        <v>P</v>
      </c>
      <c r="D231" s="268" t="str">
        <f t="shared" ref="D231:D239" si="55">M231</f>
        <v>โรงพยาบาลส่งเสริมสุขภาพตำบลตะเบาะ</v>
      </c>
      <c r="E231" s="224" t="s">
        <v>525</v>
      </c>
      <c r="F231" s="199" t="s">
        <v>526</v>
      </c>
      <c r="G231" s="193">
        <v>321000</v>
      </c>
      <c r="H231" s="256">
        <v>1</v>
      </c>
      <c r="I231" s="185">
        <f t="shared" si="28"/>
        <v>321000</v>
      </c>
      <c r="J231" s="190"/>
      <c r="K231" s="190"/>
      <c r="L231" s="185">
        <f t="shared" ref="L231:L234" si="56">SUM(I231:K231)</f>
        <v>321000</v>
      </c>
      <c r="M231" s="246" t="s">
        <v>246</v>
      </c>
      <c r="N231" s="215" t="s">
        <v>247</v>
      </c>
      <c r="O231" s="248" t="s">
        <v>755</v>
      </c>
      <c r="P231" s="215" t="s">
        <v>90</v>
      </c>
      <c r="Q231" s="216" t="s">
        <v>12</v>
      </c>
      <c r="R231" s="216" t="s">
        <v>41</v>
      </c>
      <c r="S231" s="195" t="s">
        <v>57</v>
      </c>
      <c r="T231" s="198" t="s">
        <v>375</v>
      </c>
    </row>
    <row r="232" spans="1:21" s="196" customFormat="1" ht="39" customHeight="1">
      <c r="A232" s="197">
        <v>2</v>
      </c>
      <c r="B232" s="214">
        <v>4</v>
      </c>
      <c r="C232" s="182" t="str">
        <f t="shared" si="54"/>
        <v>P</v>
      </c>
      <c r="D232" s="268" t="str">
        <f t="shared" si="55"/>
        <v>โรงพยาบาลส่งเสริมสุขาพตำบลสันติธรรม</v>
      </c>
      <c r="E232" s="198" t="s">
        <v>378</v>
      </c>
      <c r="F232" s="199"/>
      <c r="G232" s="192">
        <v>70000</v>
      </c>
      <c r="H232" s="256">
        <v>1</v>
      </c>
      <c r="I232" s="185">
        <f t="shared" si="28"/>
        <v>70000</v>
      </c>
      <c r="J232" s="190"/>
      <c r="K232" s="190"/>
      <c r="L232" s="185">
        <f t="shared" si="56"/>
        <v>70000</v>
      </c>
      <c r="M232" s="246" t="s">
        <v>428</v>
      </c>
      <c r="N232" s="215" t="s">
        <v>408</v>
      </c>
      <c r="O232" s="215" t="s">
        <v>385</v>
      </c>
      <c r="P232" s="215" t="s">
        <v>90</v>
      </c>
      <c r="Q232" s="216" t="s">
        <v>12</v>
      </c>
      <c r="R232" s="216" t="s">
        <v>41</v>
      </c>
      <c r="S232" s="195" t="s">
        <v>51</v>
      </c>
      <c r="T232" s="198" t="s">
        <v>424</v>
      </c>
    </row>
    <row r="233" spans="1:21" s="196" customFormat="1" ht="39" customHeight="1">
      <c r="A233" s="211">
        <v>2</v>
      </c>
      <c r="B233" s="190">
        <v>4</v>
      </c>
      <c r="C233" s="182" t="str">
        <f t="shared" si="54"/>
        <v>P</v>
      </c>
      <c r="D233" s="268" t="str">
        <f t="shared" si="55"/>
        <v>โรงพยาบาลส่งเสริมสุขภาพตำบลพัฒนวรพงษ์</v>
      </c>
      <c r="E233" s="198" t="s">
        <v>700</v>
      </c>
      <c r="F233" s="199"/>
      <c r="G233" s="187">
        <v>885900</v>
      </c>
      <c r="H233" s="308">
        <v>1</v>
      </c>
      <c r="I233" s="185">
        <f t="shared" si="28"/>
        <v>885900</v>
      </c>
      <c r="J233" s="260"/>
      <c r="K233" s="260"/>
      <c r="L233" s="185">
        <f t="shared" si="56"/>
        <v>885900</v>
      </c>
      <c r="M233" s="246" t="s">
        <v>704</v>
      </c>
      <c r="N233" s="215" t="s">
        <v>705</v>
      </c>
      <c r="O233" s="215" t="s">
        <v>677</v>
      </c>
      <c r="P233" s="215" t="s">
        <v>90</v>
      </c>
      <c r="Q233" s="216" t="s">
        <v>12</v>
      </c>
      <c r="R233" s="216" t="s">
        <v>39</v>
      </c>
      <c r="S233" s="195" t="s">
        <v>59</v>
      </c>
      <c r="T233" s="188" t="s">
        <v>706</v>
      </c>
    </row>
    <row r="234" spans="1:21" s="196" customFormat="1" ht="39" customHeight="1">
      <c r="A234" s="197">
        <v>2</v>
      </c>
      <c r="B234" s="190">
        <v>4</v>
      </c>
      <c r="C234" s="182" t="str">
        <f t="shared" si="54"/>
        <v>P</v>
      </c>
      <c r="D234" s="268" t="str">
        <f t="shared" si="55"/>
        <v>โรงพยาบาลส่งเสริมสุขภาพตำบลคลองน้ำคัน</v>
      </c>
      <c r="E234" s="228" t="s">
        <v>714</v>
      </c>
      <c r="F234" s="192"/>
      <c r="G234" s="192">
        <v>52000</v>
      </c>
      <c r="H234" s="262">
        <v>1</v>
      </c>
      <c r="I234" s="185">
        <f t="shared" si="28"/>
        <v>52000</v>
      </c>
      <c r="J234" s="210"/>
      <c r="K234" s="210"/>
      <c r="L234" s="185">
        <f t="shared" si="56"/>
        <v>52000</v>
      </c>
      <c r="M234" s="226" t="s">
        <v>713</v>
      </c>
      <c r="N234" s="188" t="s">
        <v>711</v>
      </c>
      <c r="O234" s="188" t="s">
        <v>89</v>
      </c>
      <c r="P234" s="188" t="s">
        <v>90</v>
      </c>
      <c r="Q234" s="219" t="s">
        <v>12</v>
      </c>
      <c r="R234" s="219" t="s">
        <v>41</v>
      </c>
      <c r="S234" s="195" t="s">
        <v>64</v>
      </c>
      <c r="T234" s="217" t="s">
        <v>715</v>
      </c>
    </row>
    <row r="235" spans="1:21" s="196" customFormat="1" ht="39" customHeight="1">
      <c r="A235" s="197">
        <v>2</v>
      </c>
      <c r="B235" s="190">
        <v>5</v>
      </c>
      <c r="C235" s="182" t="str">
        <f t="shared" si="54"/>
        <v>P</v>
      </c>
      <c r="D235" s="268" t="str">
        <f t="shared" si="55"/>
        <v>โรงพยาบาลส่งเสริมสุขภาพตำบลบ้านพี้</v>
      </c>
      <c r="E235" s="198" t="s">
        <v>523</v>
      </c>
      <c r="F235" s="199" t="s">
        <v>524</v>
      </c>
      <c r="G235" s="187">
        <v>80000</v>
      </c>
      <c r="H235" s="306">
        <v>1</v>
      </c>
      <c r="I235" s="185">
        <f t="shared" ref="I235:I250" si="57">G235*H235</f>
        <v>80000</v>
      </c>
      <c r="J235" s="187"/>
      <c r="K235" s="187"/>
      <c r="L235" s="185">
        <f t="shared" ref="L235:L237" si="58">SUM(I235:K235)</f>
        <v>80000</v>
      </c>
      <c r="M235" s="225" t="s">
        <v>259</v>
      </c>
      <c r="N235" s="183" t="s">
        <v>260</v>
      </c>
      <c r="O235" s="186" t="s">
        <v>755</v>
      </c>
      <c r="P235" s="183" t="s">
        <v>90</v>
      </c>
      <c r="Q235" s="184" t="s">
        <v>12</v>
      </c>
      <c r="R235" s="184" t="s">
        <v>41</v>
      </c>
      <c r="S235" s="195" t="s">
        <v>58</v>
      </c>
      <c r="T235" s="198" t="s">
        <v>376</v>
      </c>
    </row>
    <row r="236" spans="1:21" s="196" customFormat="1" ht="39" customHeight="1">
      <c r="A236" s="197">
        <v>2</v>
      </c>
      <c r="B236" s="190">
        <v>5</v>
      </c>
      <c r="C236" s="182" t="str">
        <f t="shared" si="54"/>
        <v>P</v>
      </c>
      <c r="D236" s="268" t="str">
        <f t="shared" si="55"/>
        <v>โรงพยาบาลส่งเสริมสุขาพตำบลสันติธรรม</v>
      </c>
      <c r="E236" s="198" t="s">
        <v>429</v>
      </c>
      <c r="F236" s="199"/>
      <c r="G236" s="192">
        <v>98930</v>
      </c>
      <c r="H236" s="306">
        <v>1</v>
      </c>
      <c r="I236" s="185">
        <f t="shared" si="57"/>
        <v>98930</v>
      </c>
      <c r="J236" s="187"/>
      <c r="K236" s="187"/>
      <c r="L236" s="185">
        <f t="shared" si="58"/>
        <v>98930</v>
      </c>
      <c r="M236" s="225" t="s">
        <v>428</v>
      </c>
      <c r="N236" s="183" t="s">
        <v>408</v>
      </c>
      <c r="O236" s="183" t="s">
        <v>385</v>
      </c>
      <c r="P236" s="183" t="s">
        <v>90</v>
      </c>
      <c r="Q236" s="184" t="s">
        <v>12</v>
      </c>
      <c r="R236" s="184" t="s">
        <v>41</v>
      </c>
      <c r="S236" s="195" t="s">
        <v>64</v>
      </c>
      <c r="T236" s="198" t="s">
        <v>424</v>
      </c>
    </row>
    <row r="237" spans="1:21" s="196" customFormat="1" ht="43.8" customHeight="1">
      <c r="A237" s="197">
        <v>2</v>
      </c>
      <c r="B237" s="190">
        <v>5</v>
      </c>
      <c r="C237" s="182" t="str">
        <f t="shared" si="54"/>
        <v>P</v>
      </c>
      <c r="D237" s="268" t="str">
        <f t="shared" si="55"/>
        <v>โรงพยาบาลส่งเสริมสุขภาพตำบลด่านช้าง</v>
      </c>
      <c r="E237" s="228" t="s">
        <v>714</v>
      </c>
      <c r="F237" s="192"/>
      <c r="G237" s="192">
        <v>52000</v>
      </c>
      <c r="H237" s="262">
        <v>1</v>
      </c>
      <c r="I237" s="185">
        <f t="shared" si="57"/>
        <v>52000</v>
      </c>
      <c r="J237" s="210"/>
      <c r="K237" s="210"/>
      <c r="L237" s="185">
        <f t="shared" si="58"/>
        <v>52000</v>
      </c>
      <c r="M237" s="226" t="s">
        <v>716</v>
      </c>
      <c r="N237" s="188" t="s">
        <v>717</v>
      </c>
      <c r="O237" s="188" t="s">
        <v>89</v>
      </c>
      <c r="P237" s="188" t="s">
        <v>90</v>
      </c>
      <c r="Q237" s="219" t="s">
        <v>12</v>
      </c>
      <c r="R237" s="219" t="s">
        <v>41</v>
      </c>
      <c r="S237" s="195" t="s">
        <v>64</v>
      </c>
      <c r="T237" s="217" t="s">
        <v>715</v>
      </c>
    </row>
    <row r="238" spans="1:21" s="196" customFormat="1" ht="39" customHeight="1">
      <c r="A238" s="197">
        <v>2</v>
      </c>
      <c r="B238" s="190">
        <v>6</v>
      </c>
      <c r="C238" s="182" t="str">
        <f t="shared" si="54"/>
        <v>P</v>
      </c>
      <c r="D238" s="268" t="str">
        <f t="shared" si="55"/>
        <v>โรงพยาบาลส่งเสริมสุขภาพตำบลห้วยใหญ่</v>
      </c>
      <c r="E238" s="198" t="s">
        <v>523</v>
      </c>
      <c r="F238" s="199" t="s">
        <v>524</v>
      </c>
      <c r="G238" s="187">
        <v>80000</v>
      </c>
      <c r="H238" s="306">
        <v>1</v>
      </c>
      <c r="I238" s="185">
        <f t="shared" si="57"/>
        <v>80000</v>
      </c>
      <c r="J238" s="187"/>
      <c r="K238" s="187"/>
      <c r="L238" s="185">
        <f t="shared" ref="L238:L239" si="59">SUM(I238:K238)</f>
        <v>80000</v>
      </c>
      <c r="M238" s="225" t="s">
        <v>324</v>
      </c>
      <c r="N238" s="183" t="s">
        <v>300</v>
      </c>
      <c r="O238" s="186" t="s">
        <v>755</v>
      </c>
      <c r="P238" s="183" t="s">
        <v>90</v>
      </c>
      <c r="Q238" s="184" t="s">
        <v>12</v>
      </c>
      <c r="R238" s="184" t="s">
        <v>41</v>
      </c>
      <c r="S238" s="195" t="s">
        <v>58</v>
      </c>
      <c r="T238" s="198" t="s">
        <v>377</v>
      </c>
    </row>
    <row r="239" spans="1:21" s="196" customFormat="1" ht="39" customHeight="1">
      <c r="A239" s="229"/>
      <c r="B239" s="190">
        <v>6</v>
      </c>
      <c r="C239" s="182" t="str">
        <f t="shared" si="54"/>
        <v>P</v>
      </c>
      <c r="D239" s="268" t="str">
        <f t="shared" si="55"/>
        <v>โรงพยาบาลส่งเสริมสุขภาพตำบลน้ำอ้อม</v>
      </c>
      <c r="E239" s="230" t="s">
        <v>714</v>
      </c>
      <c r="F239" s="277"/>
      <c r="G239" s="277">
        <v>52000</v>
      </c>
      <c r="H239" s="312">
        <v>2</v>
      </c>
      <c r="I239" s="185">
        <f t="shared" si="57"/>
        <v>104000</v>
      </c>
      <c r="J239" s="363"/>
      <c r="K239" s="363"/>
      <c r="L239" s="185">
        <f t="shared" si="59"/>
        <v>104000</v>
      </c>
      <c r="M239" s="266" t="s">
        <v>718</v>
      </c>
      <c r="N239" s="231" t="s">
        <v>719</v>
      </c>
      <c r="O239" s="231" t="s">
        <v>89</v>
      </c>
      <c r="P239" s="231" t="s">
        <v>90</v>
      </c>
      <c r="Q239" s="232" t="s">
        <v>12</v>
      </c>
      <c r="R239" s="232" t="s">
        <v>40</v>
      </c>
      <c r="S239" s="233" t="s">
        <v>64</v>
      </c>
      <c r="T239" s="217" t="s">
        <v>655</v>
      </c>
    </row>
    <row r="240" spans="1:21" s="196" customFormat="1" ht="39" customHeight="1">
      <c r="A240" s="197">
        <v>2</v>
      </c>
      <c r="B240" s="190">
        <v>7</v>
      </c>
      <c r="C240" s="182" t="str">
        <f t="shared" ref="C240:C247" si="60">Q240</f>
        <v>P</v>
      </c>
      <c r="D240" s="268" t="str">
        <f t="shared" ref="D240:D247" si="61">M240</f>
        <v>โรงพยาบาลส่งเสริมสุขภาพตำบลดงมูลเหล็ก</v>
      </c>
      <c r="E240" s="198" t="s">
        <v>523</v>
      </c>
      <c r="F240" s="199" t="s">
        <v>524</v>
      </c>
      <c r="G240" s="202">
        <v>80000</v>
      </c>
      <c r="H240" s="308">
        <v>1</v>
      </c>
      <c r="I240" s="185">
        <f t="shared" si="57"/>
        <v>80000</v>
      </c>
      <c r="J240" s="187"/>
      <c r="K240" s="187"/>
      <c r="L240" s="185">
        <f t="shared" ref="L240:L241" si="62">SUM(I240:K240)</f>
        <v>80000</v>
      </c>
      <c r="M240" s="247" t="s">
        <v>256</v>
      </c>
      <c r="N240" s="183" t="s">
        <v>257</v>
      </c>
      <c r="O240" s="186" t="s">
        <v>755</v>
      </c>
      <c r="P240" s="183" t="s">
        <v>90</v>
      </c>
      <c r="Q240" s="184" t="s">
        <v>12</v>
      </c>
      <c r="R240" s="184" t="s">
        <v>41</v>
      </c>
      <c r="S240" s="195" t="s">
        <v>58</v>
      </c>
      <c r="T240" s="198" t="s">
        <v>374</v>
      </c>
    </row>
    <row r="241" spans="1:20" s="196" customFormat="1" ht="39" customHeight="1">
      <c r="A241" s="229"/>
      <c r="B241" s="190">
        <v>7</v>
      </c>
      <c r="C241" s="182" t="str">
        <f t="shared" si="60"/>
        <v>P</v>
      </c>
      <c r="D241" s="268" t="str">
        <f t="shared" si="61"/>
        <v>โรงพยาบาลส่งเสริมสุขภาพตำบลน้ำอ้อม</v>
      </c>
      <c r="E241" s="230" t="s">
        <v>720</v>
      </c>
      <c r="F241" s="234"/>
      <c r="G241" s="259">
        <v>53000</v>
      </c>
      <c r="H241" s="311">
        <v>1</v>
      </c>
      <c r="I241" s="185">
        <f t="shared" si="57"/>
        <v>53000</v>
      </c>
      <c r="J241" s="235"/>
      <c r="K241" s="235"/>
      <c r="L241" s="185">
        <f t="shared" si="62"/>
        <v>53000</v>
      </c>
      <c r="M241" s="266" t="s">
        <v>718</v>
      </c>
      <c r="N241" s="231" t="s">
        <v>719</v>
      </c>
      <c r="O241" s="231" t="s">
        <v>89</v>
      </c>
      <c r="P241" s="231" t="s">
        <v>90</v>
      </c>
      <c r="Q241" s="232" t="s">
        <v>12</v>
      </c>
      <c r="R241" s="219" t="s">
        <v>41</v>
      </c>
      <c r="S241" s="233" t="s">
        <v>64</v>
      </c>
      <c r="T241" s="217" t="s">
        <v>715</v>
      </c>
    </row>
    <row r="242" spans="1:20" s="196" customFormat="1" ht="39" customHeight="1">
      <c r="A242" s="197">
        <v>2</v>
      </c>
      <c r="B242" s="190">
        <v>8</v>
      </c>
      <c r="C242" s="182" t="str">
        <f t="shared" si="60"/>
        <v>P</v>
      </c>
      <c r="D242" s="268" t="str">
        <f t="shared" si="61"/>
        <v>โรงพยาบาลส่งเสริมสุขภาพตำบลดงมูลเหล็ก</v>
      </c>
      <c r="E242" s="198" t="s">
        <v>523</v>
      </c>
      <c r="F242" s="199" t="s">
        <v>524</v>
      </c>
      <c r="G242" s="202">
        <v>80000</v>
      </c>
      <c r="H242" s="308">
        <v>1</v>
      </c>
      <c r="I242" s="185">
        <f t="shared" si="57"/>
        <v>80000</v>
      </c>
      <c r="J242" s="187"/>
      <c r="K242" s="187"/>
      <c r="L242" s="185">
        <f t="shared" ref="L242:L243" si="63">SUM(I242:K242)</f>
        <v>80000</v>
      </c>
      <c r="M242" s="247" t="s">
        <v>256</v>
      </c>
      <c r="N242" s="183" t="s">
        <v>280</v>
      </c>
      <c r="O242" s="186" t="s">
        <v>755</v>
      </c>
      <c r="P242" s="183" t="s">
        <v>90</v>
      </c>
      <c r="Q242" s="184" t="s">
        <v>12</v>
      </c>
      <c r="R242" s="184" t="s">
        <v>41</v>
      </c>
      <c r="S242" s="195" t="s">
        <v>58</v>
      </c>
      <c r="T242" s="198" t="s">
        <v>374</v>
      </c>
    </row>
    <row r="243" spans="1:20" s="196" customFormat="1" ht="39" customHeight="1">
      <c r="A243" s="229">
        <v>2</v>
      </c>
      <c r="B243" s="235">
        <v>8</v>
      </c>
      <c r="C243" s="182" t="str">
        <f t="shared" si="60"/>
        <v>P</v>
      </c>
      <c r="D243" s="268" t="str">
        <f t="shared" si="61"/>
        <v>โรงพยาบาลส่งเสริมสุขภาพตำบลน้ำอ้อม</v>
      </c>
      <c r="E243" s="236" t="s">
        <v>721</v>
      </c>
      <c r="F243" s="234"/>
      <c r="G243" s="277">
        <v>75000</v>
      </c>
      <c r="H243" s="312">
        <v>1</v>
      </c>
      <c r="I243" s="185">
        <f t="shared" si="57"/>
        <v>75000</v>
      </c>
      <c r="J243" s="235"/>
      <c r="K243" s="235"/>
      <c r="L243" s="185">
        <f t="shared" si="63"/>
        <v>75000</v>
      </c>
      <c r="M243" s="266" t="s">
        <v>718</v>
      </c>
      <c r="N243" s="231" t="s">
        <v>719</v>
      </c>
      <c r="O243" s="231" t="s">
        <v>89</v>
      </c>
      <c r="P243" s="231" t="s">
        <v>90</v>
      </c>
      <c r="Q243" s="232" t="s">
        <v>12</v>
      </c>
      <c r="R243" s="232" t="s">
        <v>40</v>
      </c>
      <c r="S243" s="233" t="s">
        <v>58</v>
      </c>
      <c r="T243" s="236" t="s">
        <v>715</v>
      </c>
    </row>
    <row r="244" spans="1:20" s="196" customFormat="1" ht="39" customHeight="1">
      <c r="A244" s="197">
        <v>2</v>
      </c>
      <c r="B244" s="190">
        <v>9</v>
      </c>
      <c r="C244" s="182" t="str">
        <f t="shared" si="60"/>
        <v>P</v>
      </c>
      <c r="D244" s="268" t="str">
        <f t="shared" si="61"/>
        <v>โรงพยาบาลส่งเสริมสุขภาพตำบลห้วยสะแก</v>
      </c>
      <c r="E244" s="198" t="s">
        <v>523</v>
      </c>
      <c r="F244" s="199" t="s">
        <v>524</v>
      </c>
      <c r="G244" s="202">
        <v>80000</v>
      </c>
      <c r="H244" s="308">
        <v>1</v>
      </c>
      <c r="I244" s="185">
        <f t="shared" si="57"/>
        <v>80000</v>
      </c>
      <c r="J244" s="187"/>
      <c r="K244" s="187"/>
      <c r="L244" s="185">
        <f t="shared" ref="L244:L245" si="64">SUM(I244:K244)</f>
        <v>80000</v>
      </c>
      <c r="M244" s="247" t="s">
        <v>263</v>
      </c>
      <c r="N244" s="183" t="s">
        <v>264</v>
      </c>
      <c r="O244" s="186" t="s">
        <v>755</v>
      </c>
      <c r="P244" s="183" t="s">
        <v>90</v>
      </c>
      <c r="Q244" s="184" t="s">
        <v>12</v>
      </c>
      <c r="R244" s="184" t="s">
        <v>40</v>
      </c>
      <c r="S244" s="195" t="s">
        <v>58</v>
      </c>
      <c r="T244" s="198" t="s">
        <v>374</v>
      </c>
    </row>
    <row r="245" spans="1:20" s="196" customFormat="1" ht="39" customHeight="1">
      <c r="A245" s="203"/>
      <c r="B245" s="190">
        <v>9</v>
      </c>
      <c r="C245" s="182" t="str">
        <f t="shared" si="60"/>
        <v>P</v>
      </c>
      <c r="D245" s="268" t="str">
        <f t="shared" si="61"/>
        <v>โรงพยาบาลส่งเสริมสุขภาพตำบลคลองน้ำคัน</v>
      </c>
      <c r="E245" s="217" t="s">
        <v>721</v>
      </c>
      <c r="F245" s="199"/>
      <c r="G245" s="192">
        <v>75000</v>
      </c>
      <c r="H245" s="313">
        <v>1</v>
      </c>
      <c r="I245" s="185">
        <f t="shared" si="57"/>
        <v>75000</v>
      </c>
      <c r="J245" s="220"/>
      <c r="K245" s="220"/>
      <c r="L245" s="185">
        <f t="shared" si="64"/>
        <v>75000</v>
      </c>
      <c r="M245" s="226" t="s">
        <v>713</v>
      </c>
      <c r="N245" s="188" t="s">
        <v>711</v>
      </c>
      <c r="O245" s="188" t="s">
        <v>89</v>
      </c>
      <c r="P245" s="188" t="s">
        <v>90</v>
      </c>
      <c r="Q245" s="232" t="s">
        <v>12</v>
      </c>
      <c r="R245" s="219" t="s">
        <v>39</v>
      </c>
      <c r="S245" s="195" t="s">
        <v>56</v>
      </c>
      <c r="T245" s="217" t="s">
        <v>655</v>
      </c>
    </row>
    <row r="246" spans="1:20" s="196" customFormat="1" ht="39" customHeight="1">
      <c r="A246" s="197">
        <v>2</v>
      </c>
      <c r="B246" s="190">
        <v>10</v>
      </c>
      <c r="C246" s="182" t="str">
        <f t="shared" si="60"/>
        <v>P</v>
      </c>
      <c r="D246" s="268" t="str">
        <f t="shared" si="61"/>
        <v>โรงพยาบาลส่งเสริมสุขภาพตำบลยางลาด</v>
      </c>
      <c r="E246" s="198" t="s">
        <v>523</v>
      </c>
      <c r="F246" s="199" t="s">
        <v>524</v>
      </c>
      <c r="G246" s="187">
        <v>80000</v>
      </c>
      <c r="H246" s="306">
        <v>1</v>
      </c>
      <c r="I246" s="185">
        <f t="shared" ref="I246:I247" si="65">G246*H246</f>
        <v>80000</v>
      </c>
      <c r="J246" s="187"/>
      <c r="K246" s="187"/>
      <c r="L246" s="185">
        <f t="shared" ref="L246:L247" si="66">SUM(I246:K246)</f>
        <v>80000</v>
      </c>
      <c r="M246" s="225" t="s">
        <v>267</v>
      </c>
      <c r="N246" s="183" t="s">
        <v>268</v>
      </c>
      <c r="O246" s="186" t="s">
        <v>755</v>
      </c>
      <c r="P246" s="183" t="s">
        <v>90</v>
      </c>
      <c r="Q246" s="219" t="s">
        <v>12</v>
      </c>
      <c r="R246" s="184" t="s">
        <v>41</v>
      </c>
      <c r="S246" s="195" t="s">
        <v>58</v>
      </c>
      <c r="T246" s="198" t="s">
        <v>376</v>
      </c>
    </row>
    <row r="247" spans="1:20" s="196" customFormat="1" ht="39" customHeight="1">
      <c r="A247" s="197">
        <v>2</v>
      </c>
      <c r="B247" s="190">
        <v>10</v>
      </c>
      <c r="C247" s="182" t="str">
        <f t="shared" si="60"/>
        <v>P</v>
      </c>
      <c r="D247" s="268" t="str">
        <f t="shared" si="61"/>
        <v>โรงพยาบาลส่งเสริมสุขภาพตำบลคลองน้ำคัน</v>
      </c>
      <c r="E247" s="217" t="s">
        <v>722</v>
      </c>
      <c r="F247" s="199"/>
      <c r="G247" s="192">
        <v>70000</v>
      </c>
      <c r="H247" s="307">
        <v>1</v>
      </c>
      <c r="I247" s="185">
        <f t="shared" si="65"/>
        <v>70000</v>
      </c>
      <c r="J247" s="218"/>
      <c r="K247" s="218"/>
      <c r="L247" s="185">
        <f t="shared" si="66"/>
        <v>70000</v>
      </c>
      <c r="M247" s="226" t="s">
        <v>713</v>
      </c>
      <c r="N247" s="188" t="s">
        <v>711</v>
      </c>
      <c r="O247" s="188" t="s">
        <v>89</v>
      </c>
      <c r="P247" s="188" t="s">
        <v>90</v>
      </c>
      <c r="Q247" s="232" t="s">
        <v>12</v>
      </c>
      <c r="R247" s="219" t="s">
        <v>41</v>
      </c>
      <c r="S247" s="195" t="s">
        <v>56</v>
      </c>
      <c r="T247" s="217" t="s">
        <v>715</v>
      </c>
    </row>
    <row r="248" spans="1:20" s="196" customFormat="1" ht="39" customHeight="1">
      <c r="A248" s="197">
        <v>2</v>
      </c>
      <c r="B248" s="190">
        <v>11</v>
      </c>
      <c r="C248" s="182" t="str">
        <f t="shared" ref="C248:C254" si="67">Q248</f>
        <v>P</v>
      </c>
      <c r="D248" s="268" t="str">
        <f t="shared" ref="D248:D254" si="68">M248</f>
        <v>โรงพยาบาลส่งเสริมสุขภาพตำบลดงมูลเหล็ก</v>
      </c>
      <c r="E248" s="224" t="s">
        <v>521</v>
      </c>
      <c r="F248" s="199" t="s">
        <v>522</v>
      </c>
      <c r="G248" s="187">
        <v>75000</v>
      </c>
      <c r="H248" s="306">
        <v>1</v>
      </c>
      <c r="I248" s="185">
        <f t="shared" si="57"/>
        <v>75000</v>
      </c>
      <c r="J248" s="190"/>
      <c r="K248" s="190"/>
      <c r="L248" s="185">
        <f t="shared" ref="L248:L255" si="69">SUM(I248:K248)</f>
        <v>75000</v>
      </c>
      <c r="M248" s="225" t="s">
        <v>256</v>
      </c>
      <c r="N248" s="183" t="s">
        <v>257</v>
      </c>
      <c r="O248" s="186" t="s">
        <v>755</v>
      </c>
      <c r="P248" s="183" t="s">
        <v>90</v>
      </c>
      <c r="Q248" s="184" t="s">
        <v>12</v>
      </c>
      <c r="R248" s="184" t="s">
        <v>41</v>
      </c>
      <c r="S248" s="195" t="s">
        <v>55</v>
      </c>
      <c r="T248" s="198" t="s">
        <v>374</v>
      </c>
    </row>
    <row r="249" spans="1:20" s="196" customFormat="1" ht="39" customHeight="1">
      <c r="A249" s="197"/>
      <c r="B249" s="190">
        <v>11</v>
      </c>
      <c r="C249" s="182" t="str">
        <f t="shared" si="67"/>
        <v>P</v>
      </c>
      <c r="D249" s="268" t="str">
        <f t="shared" si="68"/>
        <v>โรงพยาบาลส่งเสริมสุขภาพตำบลวังศาล</v>
      </c>
      <c r="E249" s="228" t="s">
        <v>720</v>
      </c>
      <c r="F249" s="199"/>
      <c r="G249" s="218">
        <v>53000</v>
      </c>
      <c r="H249" s="307">
        <v>1</v>
      </c>
      <c r="I249" s="185">
        <f t="shared" si="57"/>
        <v>53000</v>
      </c>
      <c r="J249" s="220"/>
      <c r="K249" s="220"/>
      <c r="L249" s="185">
        <f t="shared" si="69"/>
        <v>53000</v>
      </c>
      <c r="M249" s="226" t="s">
        <v>723</v>
      </c>
      <c r="N249" s="188" t="s">
        <v>724</v>
      </c>
      <c r="O249" s="188" t="s">
        <v>89</v>
      </c>
      <c r="P249" s="188" t="s">
        <v>90</v>
      </c>
      <c r="Q249" s="232" t="s">
        <v>12</v>
      </c>
      <c r="R249" s="219" t="s">
        <v>41</v>
      </c>
      <c r="S249" s="195" t="s">
        <v>64</v>
      </c>
      <c r="T249" s="227" t="s">
        <v>709</v>
      </c>
    </row>
    <row r="250" spans="1:20" s="196" customFormat="1" ht="39" customHeight="1">
      <c r="A250" s="197">
        <v>2</v>
      </c>
      <c r="B250" s="190">
        <v>12</v>
      </c>
      <c r="C250" s="182" t="str">
        <f t="shared" si="67"/>
        <v>P</v>
      </c>
      <c r="D250" s="268" t="str">
        <f t="shared" si="68"/>
        <v>โรงพยาบาลส่งเสริมสุขภาพตำบลสะเดียง</v>
      </c>
      <c r="E250" s="224" t="s">
        <v>521</v>
      </c>
      <c r="F250" s="199" t="s">
        <v>522</v>
      </c>
      <c r="G250" s="187">
        <v>75000</v>
      </c>
      <c r="H250" s="306">
        <v>1</v>
      </c>
      <c r="I250" s="185">
        <f t="shared" si="57"/>
        <v>75000</v>
      </c>
      <c r="J250" s="190"/>
      <c r="K250" s="190"/>
      <c r="L250" s="185">
        <f t="shared" si="69"/>
        <v>75000</v>
      </c>
      <c r="M250" s="225" t="s">
        <v>283</v>
      </c>
      <c r="N250" s="183" t="s">
        <v>250</v>
      </c>
      <c r="O250" s="186" t="s">
        <v>755</v>
      </c>
      <c r="P250" s="183" t="s">
        <v>90</v>
      </c>
      <c r="Q250" s="184" t="s">
        <v>12</v>
      </c>
      <c r="R250" s="184" t="s">
        <v>40</v>
      </c>
      <c r="S250" s="195" t="s">
        <v>55</v>
      </c>
      <c r="T250" s="198" t="s">
        <v>374</v>
      </c>
    </row>
    <row r="251" spans="1:20" s="196" customFormat="1" ht="39" customHeight="1">
      <c r="A251" s="197">
        <v>2</v>
      </c>
      <c r="B251" s="190">
        <v>13</v>
      </c>
      <c r="C251" s="182" t="str">
        <f>Q251</f>
        <v>P</v>
      </c>
      <c r="D251" s="268" t="str">
        <f>M251</f>
        <v>โรงพยาบาลส่งเสริมสุขภาพตำบลยางลาด</v>
      </c>
      <c r="E251" s="224" t="s">
        <v>521</v>
      </c>
      <c r="F251" s="199" t="s">
        <v>522</v>
      </c>
      <c r="G251" s="192">
        <v>75000</v>
      </c>
      <c r="H251" s="262">
        <v>1</v>
      </c>
      <c r="I251" s="185">
        <f>G251*H251</f>
        <v>75000</v>
      </c>
      <c r="J251" s="190"/>
      <c r="K251" s="190"/>
      <c r="L251" s="185">
        <f>SUM(I251:K251)</f>
        <v>75000</v>
      </c>
      <c r="M251" s="225" t="s">
        <v>267</v>
      </c>
      <c r="N251" s="183" t="s">
        <v>268</v>
      </c>
      <c r="O251" s="186" t="s">
        <v>755</v>
      </c>
      <c r="P251" s="183" t="s">
        <v>90</v>
      </c>
      <c r="Q251" s="219" t="s">
        <v>12</v>
      </c>
      <c r="R251" s="184" t="s">
        <v>41</v>
      </c>
      <c r="S251" s="195" t="s">
        <v>58</v>
      </c>
      <c r="T251" s="198" t="s">
        <v>376</v>
      </c>
    </row>
    <row r="252" spans="1:20" s="196" customFormat="1" ht="39" customHeight="1">
      <c r="A252" s="197">
        <v>2</v>
      </c>
      <c r="B252" s="190">
        <v>14</v>
      </c>
      <c r="C252" s="182" t="str">
        <f>Q252</f>
        <v>P</v>
      </c>
      <c r="D252" s="268" t="str">
        <f>M252</f>
        <v>โรงพยาบาลส่งเสริมสุขภาพตำบลดงมูลเหล็ก</v>
      </c>
      <c r="E252" s="198" t="s">
        <v>378</v>
      </c>
      <c r="F252" s="199" t="s">
        <v>520</v>
      </c>
      <c r="G252" s="192">
        <v>99000</v>
      </c>
      <c r="H252" s="262">
        <v>1</v>
      </c>
      <c r="I252" s="185">
        <f>G252*H252</f>
        <v>99000</v>
      </c>
      <c r="J252" s="190"/>
      <c r="K252" s="190"/>
      <c r="L252" s="185">
        <f>SUM(I252:K252)</f>
        <v>99000</v>
      </c>
      <c r="M252" s="225" t="s">
        <v>256</v>
      </c>
      <c r="N252" s="183" t="s">
        <v>257</v>
      </c>
      <c r="O252" s="186" t="s">
        <v>755</v>
      </c>
      <c r="P252" s="183" t="s">
        <v>90</v>
      </c>
      <c r="Q252" s="184" t="s">
        <v>12</v>
      </c>
      <c r="R252" s="184" t="s">
        <v>41</v>
      </c>
      <c r="S252" s="195" t="s">
        <v>58</v>
      </c>
      <c r="T252" s="198" t="s">
        <v>374</v>
      </c>
    </row>
    <row r="253" spans="1:20" s="196" customFormat="1" ht="39" customHeight="1">
      <c r="A253" s="197">
        <v>2</v>
      </c>
      <c r="B253" s="190">
        <v>15</v>
      </c>
      <c r="C253" s="182" t="str">
        <f t="shared" si="67"/>
        <v>P</v>
      </c>
      <c r="D253" s="268" t="str">
        <f t="shared" si="68"/>
        <v>โรงพยาบาลส่งเสริมสุขภาพตำบลดงมูลเหล็ก</v>
      </c>
      <c r="E253" s="198" t="s">
        <v>378</v>
      </c>
      <c r="F253" s="199"/>
      <c r="G253" s="192">
        <v>99000</v>
      </c>
      <c r="H253" s="262">
        <v>1</v>
      </c>
      <c r="I253" s="185">
        <f t="shared" ref="I253:I276" si="70">G253*H253</f>
        <v>99000</v>
      </c>
      <c r="J253" s="190"/>
      <c r="K253" s="190"/>
      <c r="L253" s="185">
        <f t="shared" si="69"/>
        <v>99000</v>
      </c>
      <c r="M253" s="225" t="s">
        <v>256</v>
      </c>
      <c r="N253" s="183" t="s">
        <v>280</v>
      </c>
      <c r="O253" s="186" t="s">
        <v>755</v>
      </c>
      <c r="P253" s="183" t="s">
        <v>90</v>
      </c>
      <c r="Q253" s="184" t="s">
        <v>12</v>
      </c>
      <c r="R253" s="184" t="s">
        <v>41</v>
      </c>
      <c r="S253" s="195" t="s">
        <v>58</v>
      </c>
      <c r="T253" s="198" t="s">
        <v>374</v>
      </c>
    </row>
    <row r="254" spans="1:20" s="196" customFormat="1" ht="39" customHeight="1">
      <c r="A254" s="197">
        <v>2</v>
      </c>
      <c r="B254" s="190">
        <v>16</v>
      </c>
      <c r="C254" s="182" t="str">
        <f t="shared" si="67"/>
        <v>P</v>
      </c>
      <c r="D254" s="268" t="str">
        <f t="shared" si="68"/>
        <v>โรงพยาบาลส่งเสริมสุขภาพตำบลยางลาด</v>
      </c>
      <c r="E254" s="198" t="s">
        <v>379</v>
      </c>
      <c r="F254" s="222"/>
      <c r="G254" s="222">
        <v>1035900</v>
      </c>
      <c r="H254" s="222">
        <v>1</v>
      </c>
      <c r="I254" s="185">
        <f t="shared" si="70"/>
        <v>1035900</v>
      </c>
      <c r="J254" s="223"/>
      <c r="K254" s="223"/>
      <c r="L254" s="185">
        <f t="shared" si="69"/>
        <v>1035900</v>
      </c>
      <c r="M254" s="191" t="s">
        <v>267</v>
      </c>
      <c r="N254" s="198" t="s">
        <v>268</v>
      </c>
      <c r="O254" s="186" t="s">
        <v>755</v>
      </c>
      <c r="P254" s="183" t="s">
        <v>90</v>
      </c>
      <c r="Q254" s="184" t="s">
        <v>12</v>
      </c>
      <c r="R254" s="190" t="s">
        <v>39</v>
      </c>
      <c r="S254" s="195" t="s">
        <v>59</v>
      </c>
      <c r="T254" s="198" t="s">
        <v>380</v>
      </c>
    </row>
    <row r="255" spans="1:20" s="196" customFormat="1" ht="39" customHeight="1">
      <c r="A255" s="197">
        <v>2</v>
      </c>
      <c r="B255" s="190">
        <v>17</v>
      </c>
      <c r="C255" s="182" t="str">
        <f t="shared" ref="C255:C270" si="71">Q255</f>
        <v>P</v>
      </c>
      <c r="D255" s="268" t="str">
        <f t="shared" ref="D255:D270" si="72">M255</f>
        <v>โรงพยาบาลส่งเสริมสุขภาพตำบลป่าแดง</v>
      </c>
      <c r="E255" s="198" t="s">
        <v>379</v>
      </c>
      <c r="F255" s="222"/>
      <c r="G255" s="222">
        <v>1035900</v>
      </c>
      <c r="H255" s="222">
        <v>1</v>
      </c>
      <c r="I255" s="185">
        <f t="shared" si="70"/>
        <v>1035900</v>
      </c>
      <c r="J255" s="223"/>
      <c r="K255" s="223"/>
      <c r="L255" s="185">
        <f t="shared" si="69"/>
        <v>1035900</v>
      </c>
      <c r="M255" s="191" t="s">
        <v>290</v>
      </c>
      <c r="N255" s="198" t="s">
        <v>291</v>
      </c>
      <c r="O255" s="186" t="s">
        <v>755</v>
      </c>
      <c r="P255" s="183" t="s">
        <v>90</v>
      </c>
      <c r="Q255" s="184" t="s">
        <v>12</v>
      </c>
      <c r="R255" s="190" t="s">
        <v>39</v>
      </c>
      <c r="S255" s="195" t="s">
        <v>59</v>
      </c>
      <c r="T255" s="198" t="s">
        <v>380</v>
      </c>
    </row>
    <row r="256" spans="1:20" s="196" customFormat="1" ht="39" customHeight="1">
      <c r="A256" s="197">
        <v>2</v>
      </c>
      <c r="B256" s="190">
        <v>18</v>
      </c>
      <c r="C256" s="182" t="str">
        <f t="shared" si="71"/>
        <v>P</v>
      </c>
      <c r="D256" s="268" t="str">
        <f t="shared" si="72"/>
        <v>โรงพยาบาลส่งเสริมสุขภาพตำบลโป่งหว้า</v>
      </c>
      <c r="E256" s="198" t="s">
        <v>379</v>
      </c>
      <c r="F256" s="222"/>
      <c r="G256" s="222">
        <v>1035900</v>
      </c>
      <c r="H256" s="222">
        <v>1</v>
      </c>
      <c r="I256" s="185">
        <f t="shared" si="70"/>
        <v>1035900</v>
      </c>
      <c r="J256" s="223"/>
      <c r="K256" s="223"/>
      <c r="L256" s="185">
        <f t="shared" ref="L256:L271" si="73">SUM(I256:K256)</f>
        <v>1035900</v>
      </c>
      <c r="M256" s="191" t="s">
        <v>845</v>
      </c>
      <c r="N256" s="198" t="s">
        <v>300</v>
      </c>
      <c r="O256" s="186" t="s">
        <v>755</v>
      </c>
      <c r="P256" s="183" t="s">
        <v>90</v>
      </c>
      <c r="Q256" s="184" t="s">
        <v>12</v>
      </c>
      <c r="R256" s="190" t="s">
        <v>39</v>
      </c>
      <c r="S256" s="195" t="s">
        <v>59</v>
      </c>
      <c r="T256" s="198" t="s">
        <v>380</v>
      </c>
    </row>
    <row r="257" spans="1:20" s="196" customFormat="1" ht="39" customHeight="1">
      <c r="A257" s="197">
        <v>2</v>
      </c>
      <c r="B257" s="190">
        <v>19</v>
      </c>
      <c r="C257" s="182" t="str">
        <f t="shared" si="71"/>
        <v>P</v>
      </c>
      <c r="D257" s="268" t="str">
        <f t="shared" si="72"/>
        <v>โรงพยาบาลส่งเสริมสุขภาพตำบลนางั่ว</v>
      </c>
      <c r="E257" s="224" t="s">
        <v>381</v>
      </c>
      <c r="F257" s="199"/>
      <c r="G257" s="192">
        <v>51400</v>
      </c>
      <c r="H257" s="262">
        <v>1</v>
      </c>
      <c r="I257" s="185">
        <f t="shared" si="70"/>
        <v>51400</v>
      </c>
      <c r="J257" s="185"/>
      <c r="K257" s="185"/>
      <c r="L257" s="185">
        <f t="shared" si="73"/>
        <v>51400</v>
      </c>
      <c r="M257" s="191" t="s">
        <v>253</v>
      </c>
      <c r="N257" s="198" t="s">
        <v>254</v>
      </c>
      <c r="O257" s="186" t="s">
        <v>755</v>
      </c>
      <c r="P257" s="183" t="s">
        <v>90</v>
      </c>
      <c r="Q257" s="184" t="s">
        <v>12</v>
      </c>
      <c r="R257" s="184" t="s">
        <v>41</v>
      </c>
      <c r="S257" s="195" t="s">
        <v>59</v>
      </c>
      <c r="T257" s="198" t="s">
        <v>380</v>
      </c>
    </row>
    <row r="258" spans="1:20" s="196" customFormat="1" ht="39" customHeight="1">
      <c r="A258" s="197">
        <v>2</v>
      </c>
      <c r="B258" s="190">
        <v>20</v>
      </c>
      <c r="C258" s="182" t="str">
        <f t="shared" si="71"/>
        <v>P</v>
      </c>
      <c r="D258" s="268" t="str">
        <f t="shared" si="72"/>
        <v>โรงพยาบาลส่งเสริมสุขภาพตำบลห้วยใหญ่</v>
      </c>
      <c r="E258" s="224" t="s">
        <v>381</v>
      </c>
      <c r="F258" s="199"/>
      <c r="G258" s="192">
        <v>51400</v>
      </c>
      <c r="H258" s="262">
        <v>1</v>
      </c>
      <c r="I258" s="185">
        <f t="shared" si="70"/>
        <v>51400</v>
      </c>
      <c r="J258" s="185"/>
      <c r="K258" s="185"/>
      <c r="L258" s="185">
        <f t="shared" si="73"/>
        <v>51400</v>
      </c>
      <c r="M258" s="191" t="s">
        <v>324</v>
      </c>
      <c r="N258" s="198" t="s">
        <v>300</v>
      </c>
      <c r="O258" s="186" t="s">
        <v>755</v>
      </c>
      <c r="P258" s="183" t="s">
        <v>90</v>
      </c>
      <c r="Q258" s="184" t="s">
        <v>12</v>
      </c>
      <c r="R258" s="184" t="s">
        <v>41</v>
      </c>
      <c r="S258" s="195" t="s">
        <v>59</v>
      </c>
      <c r="T258" s="198" t="s">
        <v>380</v>
      </c>
    </row>
    <row r="259" spans="1:20" s="196" customFormat="1" ht="39" customHeight="1">
      <c r="A259" s="197">
        <v>2</v>
      </c>
      <c r="B259" s="190">
        <v>22</v>
      </c>
      <c r="C259" s="182" t="str">
        <f t="shared" si="71"/>
        <v>P</v>
      </c>
      <c r="D259" s="268" t="str">
        <f t="shared" si="72"/>
        <v>โรงพยาบาลส่งเสริมสุขภาพตำบลวังชมภู</v>
      </c>
      <c r="E259" s="224" t="s">
        <v>381</v>
      </c>
      <c r="F259" s="199"/>
      <c r="G259" s="193">
        <v>51400</v>
      </c>
      <c r="H259" s="256">
        <v>1</v>
      </c>
      <c r="I259" s="185">
        <f t="shared" si="70"/>
        <v>51400</v>
      </c>
      <c r="J259" s="194"/>
      <c r="K259" s="194"/>
      <c r="L259" s="185">
        <f t="shared" si="73"/>
        <v>51400</v>
      </c>
      <c r="M259" s="245" t="s">
        <v>366</v>
      </c>
      <c r="N259" s="198" t="s">
        <v>382</v>
      </c>
      <c r="O259" s="186" t="s">
        <v>755</v>
      </c>
      <c r="P259" s="183" t="s">
        <v>90</v>
      </c>
      <c r="Q259" s="184" t="s">
        <v>12</v>
      </c>
      <c r="R259" s="184" t="s">
        <v>41</v>
      </c>
      <c r="S259" s="195" t="s">
        <v>59</v>
      </c>
      <c r="T259" s="198" t="s">
        <v>380</v>
      </c>
    </row>
    <row r="260" spans="1:20" s="196" customFormat="1" ht="39" customHeight="1">
      <c r="A260" s="197">
        <v>2</v>
      </c>
      <c r="B260" s="190">
        <v>23</v>
      </c>
      <c r="C260" s="182" t="str">
        <f t="shared" si="71"/>
        <v>P</v>
      </c>
      <c r="D260" s="268" t="str">
        <f t="shared" si="72"/>
        <v>โรงพยาบาลส่งเสริมสุขภาพตำบลถ้ำน้ำบัง</v>
      </c>
      <c r="E260" s="224" t="s">
        <v>381</v>
      </c>
      <c r="F260" s="199"/>
      <c r="G260" s="192">
        <v>51400</v>
      </c>
      <c r="H260" s="262">
        <v>1</v>
      </c>
      <c r="I260" s="185">
        <f t="shared" si="70"/>
        <v>51400</v>
      </c>
      <c r="J260" s="185"/>
      <c r="K260" s="185"/>
      <c r="L260" s="185">
        <f t="shared" si="73"/>
        <v>51400</v>
      </c>
      <c r="M260" s="245" t="s">
        <v>243</v>
      </c>
      <c r="N260" s="198" t="s">
        <v>244</v>
      </c>
      <c r="O260" s="186" t="s">
        <v>755</v>
      </c>
      <c r="P260" s="183" t="s">
        <v>90</v>
      </c>
      <c r="Q260" s="184" t="s">
        <v>12</v>
      </c>
      <c r="R260" s="184" t="s">
        <v>41</v>
      </c>
      <c r="S260" s="195" t="s">
        <v>59</v>
      </c>
      <c r="T260" s="198" t="s">
        <v>380</v>
      </c>
    </row>
    <row r="261" spans="1:20" s="196" customFormat="1" ht="57" customHeight="1">
      <c r="A261" s="197">
        <v>2</v>
      </c>
      <c r="B261" s="190">
        <v>24</v>
      </c>
      <c r="C261" s="182" t="str">
        <f t="shared" si="71"/>
        <v>P</v>
      </c>
      <c r="D261" s="268" t="str">
        <f t="shared" si="72"/>
        <v>โรงพยาบาลส่งเสริมสุขภาพตำบลระวิง</v>
      </c>
      <c r="E261" s="275" t="s">
        <v>930</v>
      </c>
      <c r="F261" s="222"/>
      <c r="G261" s="222">
        <v>1035900</v>
      </c>
      <c r="H261" s="222">
        <v>1</v>
      </c>
      <c r="I261" s="185">
        <f t="shared" si="70"/>
        <v>1035900</v>
      </c>
      <c r="J261" s="222"/>
      <c r="K261" s="223"/>
      <c r="L261" s="185">
        <f t="shared" si="73"/>
        <v>1035900</v>
      </c>
      <c r="M261" s="191" t="s">
        <v>846</v>
      </c>
      <c r="N261" s="198" t="s">
        <v>268</v>
      </c>
      <c r="O261" s="198"/>
      <c r="P261" s="183" t="s">
        <v>90</v>
      </c>
      <c r="Q261" s="184" t="s">
        <v>12</v>
      </c>
      <c r="R261" s="190" t="s">
        <v>39</v>
      </c>
      <c r="S261" s="195" t="s">
        <v>59</v>
      </c>
      <c r="T261" s="198" t="s">
        <v>380</v>
      </c>
    </row>
    <row r="262" spans="1:20" s="243" customFormat="1" ht="57" customHeight="1">
      <c r="A262" s="197">
        <v>2</v>
      </c>
      <c r="B262" s="190">
        <v>25</v>
      </c>
      <c r="C262" s="182" t="str">
        <f t="shared" si="71"/>
        <v>P</v>
      </c>
      <c r="D262" s="268" t="str">
        <f t="shared" si="72"/>
        <v>โรงพยาบาลส่งเสริมสุขภาพตำบลนาป่า</v>
      </c>
      <c r="E262" s="275" t="s">
        <v>930</v>
      </c>
      <c r="F262" s="222"/>
      <c r="G262" s="222">
        <v>1035900</v>
      </c>
      <c r="H262" s="222">
        <v>1</v>
      </c>
      <c r="I262" s="185">
        <f t="shared" si="70"/>
        <v>1035900</v>
      </c>
      <c r="J262" s="222"/>
      <c r="K262" s="223"/>
      <c r="L262" s="185">
        <f t="shared" si="73"/>
        <v>1035900</v>
      </c>
      <c r="M262" s="191" t="s">
        <v>363</v>
      </c>
      <c r="N262" s="198" t="s">
        <v>364</v>
      </c>
      <c r="O262" s="198"/>
      <c r="P262" s="183" t="s">
        <v>90</v>
      </c>
      <c r="Q262" s="184" t="s">
        <v>12</v>
      </c>
      <c r="R262" s="190" t="s">
        <v>39</v>
      </c>
      <c r="S262" s="195" t="s">
        <v>59</v>
      </c>
      <c r="T262" s="198" t="s">
        <v>380</v>
      </c>
    </row>
    <row r="263" spans="1:20" s="243" customFormat="1" ht="56.4" customHeight="1">
      <c r="A263" s="197">
        <v>2</v>
      </c>
      <c r="B263" s="190">
        <v>26</v>
      </c>
      <c r="C263" s="182" t="str">
        <f t="shared" si="71"/>
        <v>P</v>
      </c>
      <c r="D263" s="268" t="str">
        <f t="shared" si="72"/>
        <v>โรงพยาบาลส่งเสริมสุขภาพตำบลดงมูลเหล็ก</v>
      </c>
      <c r="E263" s="275" t="s">
        <v>930</v>
      </c>
      <c r="F263" s="362"/>
      <c r="G263" s="362">
        <v>1035900</v>
      </c>
      <c r="H263" s="222">
        <v>1</v>
      </c>
      <c r="I263" s="185">
        <f t="shared" si="70"/>
        <v>1035900</v>
      </c>
      <c r="J263" s="222"/>
      <c r="K263" s="223"/>
      <c r="L263" s="185">
        <f t="shared" si="73"/>
        <v>1035900</v>
      </c>
      <c r="M263" s="191" t="s">
        <v>256</v>
      </c>
      <c r="N263" s="198" t="s">
        <v>257</v>
      </c>
      <c r="O263" s="198"/>
      <c r="P263" s="183" t="s">
        <v>90</v>
      </c>
      <c r="Q263" s="184" t="s">
        <v>12</v>
      </c>
      <c r="R263" s="190" t="s">
        <v>39</v>
      </c>
      <c r="S263" s="195" t="s">
        <v>59</v>
      </c>
      <c r="T263" s="198" t="s">
        <v>380</v>
      </c>
    </row>
    <row r="264" spans="1:20" s="196" customFormat="1" ht="50.4" customHeight="1">
      <c r="A264" s="197">
        <v>2</v>
      </c>
      <c r="B264" s="190">
        <v>27</v>
      </c>
      <c r="C264" s="182" t="str">
        <f t="shared" si="71"/>
        <v>P</v>
      </c>
      <c r="D264" s="268" t="str">
        <f t="shared" si="72"/>
        <v>โรงพยาบาลส่งเสริมสุขภาพตำบลสะเดียง</v>
      </c>
      <c r="E264" s="361" t="s">
        <v>381</v>
      </c>
      <c r="F264" s="199"/>
      <c r="G264" s="192">
        <v>51400</v>
      </c>
      <c r="H264" s="262">
        <v>1</v>
      </c>
      <c r="I264" s="185">
        <f t="shared" si="70"/>
        <v>51400</v>
      </c>
      <c r="J264" s="185"/>
      <c r="K264" s="185"/>
      <c r="L264" s="185">
        <f t="shared" si="73"/>
        <v>51400</v>
      </c>
      <c r="M264" s="191" t="s">
        <v>283</v>
      </c>
      <c r="N264" s="198" t="s">
        <v>250</v>
      </c>
      <c r="O264" s="186" t="s">
        <v>755</v>
      </c>
      <c r="P264" s="183" t="s">
        <v>90</v>
      </c>
      <c r="Q264" s="184" t="s">
        <v>12</v>
      </c>
      <c r="R264" s="184" t="s">
        <v>41</v>
      </c>
      <c r="S264" s="195" t="s">
        <v>59</v>
      </c>
      <c r="T264" s="198" t="s">
        <v>380</v>
      </c>
    </row>
    <row r="265" spans="1:20" s="196" customFormat="1" ht="39" customHeight="1">
      <c r="A265" s="197">
        <v>2</v>
      </c>
      <c r="B265" s="190">
        <v>28</v>
      </c>
      <c r="C265" s="182" t="str">
        <f t="shared" si="71"/>
        <v>P</v>
      </c>
      <c r="D265" s="268" t="str">
        <f t="shared" si="72"/>
        <v>โรงพยาบาลส่งเสริมสุขภาพตำบลวังซอง</v>
      </c>
      <c r="E265" s="224" t="s">
        <v>381</v>
      </c>
      <c r="F265" s="199"/>
      <c r="G265" s="192">
        <v>51400</v>
      </c>
      <c r="H265" s="256">
        <v>1</v>
      </c>
      <c r="I265" s="185">
        <f t="shared" si="70"/>
        <v>51400</v>
      </c>
      <c r="J265" s="194"/>
      <c r="K265" s="194"/>
      <c r="L265" s="185">
        <f t="shared" si="73"/>
        <v>51400</v>
      </c>
      <c r="M265" s="191" t="s">
        <v>239</v>
      </c>
      <c r="N265" s="198" t="s">
        <v>240</v>
      </c>
      <c r="O265" s="186" t="s">
        <v>755</v>
      </c>
      <c r="P265" s="183" t="s">
        <v>90</v>
      </c>
      <c r="Q265" s="184" t="s">
        <v>12</v>
      </c>
      <c r="R265" s="184" t="s">
        <v>41</v>
      </c>
      <c r="S265" s="195" t="s">
        <v>59</v>
      </c>
      <c r="T265" s="198" t="s">
        <v>380</v>
      </c>
    </row>
    <row r="266" spans="1:20" s="196" customFormat="1" ht="47.4" customHeight="1">
      <c r="A266" s="197">
        <v>2</v>
      </c>
      <c r="B266" s="190">
        <v>29</v>
      </c>
      <c r="C266" s="182" t="str">
        <f t="shared" si="71"/>
        <v>P</v>
      </c>
      <c r="D266" s="268" t="str">
        <f t="shared" si="72"/>
        <v>โรงพยาบาลส่งเสริมสุขภาพตำบลกงกะยาง</v>
      </c>
      <c r="E266" s="249" t="s">
        <v>381</v>
      </c>
      <c r="F266" s="199"/>
      <c r="G266" s="193">
        <v>51400</v>
      </c>
      <c r="H266" s="256">
        <v>1</v>
      </c>
      <c r="I266" s="185">
        <f t="shared" si="70"/>
        <v>51400</v>
      </c>
      <c r="J266" s="185"/>
      <c r="K266" s="185"/>
      <c r="L266" s="185">
        <f t="shared" si="73"/>
        <v>51400</v>
      </c>
      <c r="M266" s="245" t="s">
        <v>341</v>
      </c>
      <c r="N266" s="198" t="s">
        <v>276</v>
      </c>
      <c r="O266" s="186" t="s">
        <v>755</v>
      </c>
      <c r="P266" s="183" t="s">
        <v>90</v>
      </c>
      <c r="Q266" s="184" t="s">
        <v>12</v>
      </c>
      <c r="R266" s="184" t="s">
        <v>41</v>
      </c>
      <c r="S266" s="195" t="s">
        <v>59</v>
      </c>
      <c r="T266" s="198" t="s">
        <v>380</v>
      </c>
    </row>
    <row r="267" spans="1:20" s="196" customFormat="1" ht="39.6" customHeight="1">
      <c r="A267" s="197">
        <v>2</v>
      </c>
      <c r="B267" s="190">
        <v>30</v>
      </c>
      <c r="C267" s="182" t="str">
        <f t="shared" si="71"/>
        <v>P</v>
      </c>
      <c r="D267" s="268" t="str">
        <f t="shared" si="72"/>
        <v>โรงพยาบาลส่งเสริมสุขภาพตำบลชอนไพร</v>
      </c>
      <c r="E267" s="224" t="s">
        <v>381</v>
      </c>
      <c r="F267" s="199"/>
      <c r="G267" s="192">
        <v>51400</v>
      </c>
      <c r="H267" s="256">
        <v>1</v>
      </c>
      <c r="I267" s="185">
        <f t="shared" si="70"/>
        <v>51400</v>
      </c>
      <c r="J267" s="257"/>
      <c r="K267" s="257"/>
      <c r="L267" s="185">
        <f t="shared" si="73"/>
        <v>51400</v>
      </c>
      <c r="M267" s="191" t="s">
        <v>295</v>
      </c>
      <c r="N267" s="198" t="s">
        <v>296</v>
      </c>
      <c r="O267" s="186" t="s">
        <v>755</v>
      </c>
      <c r="P267" s="183" t="s">
        <v>90</v>
      </c>
      <c r="Q267" s="184" t="s">
        <v>12</v>
      </c>
      <c r="R267" s="184" t="s">
        <v>41</v>
      </c>
      <c r="S267" s="195" t="s">
        <v>59</v>
      </c>
      <c r="T267" s="198" t="s">
        <v>380</v>
      </c>
    </row>
    <row r="268" spans="1:20" s="196" customFormat="1" ht="52.2">
      <c r="A268" s="197">
        <v>2</v>
      </c>
      <c r="B268" s="190">
        <v>31</v>
      </c>
      <c r="C268" s="182" t="str">
        <f t="shared" si="71"/>
        <v>P</v>
      </c>
      <c r="D268" s="268" t="str">
        <f t="shared" si="72"/>
        <v>โรงพยาบาลส่งเสริมสุขภาพตำบลพนานิคม</v>
      </c>
      <c r="E268" s="267" t="s">
        <v>381</v>
      </c>
      <c r="F268" s="199"/>
      <c r="G268" s="192">
        <v>51400</v>
      </c>
      <c r="H268" s="354">
        <v>1</v>
      </c>
      <c r="I268" s="185">
        <f t="shared" si="70"/>
        <v>51400</v>
      </c>
      <c r="J268" s="257"/>
      <c r="K268" s="257"/>
      <c r="L268" s="185">
        <f t="shared" si="73"/>
        <v>51400</v>
      </c>
      <c r="M268" s="261" t="s">
        <v>288</v>
      </c>
      <c r="N268" s="198" t="s">
        <v>260</v>
      </c>
      <c r="O268" s="186" t="s">
        <v>755</v>
      </c>
      <c r="P268" s="183" t="s">
        <v>90</v>
      </c>
      <c r="Q268" s="184" t="s">
        <v>12</v>
      </c>
      <c r="R268" s="184" t="s">
        <v>41</v>
      </c>
      <c r="S268" s="195" t="s">
        <v>59</v>
      </c>
      <c r="T268" s="198" t="s">
        <v>380</v>
      </c>
    </row>
    <row r="269" spans="1:20" s="196" customFormat="1" ht="52.2">
      <c r="A269" s="197">
        <v>2</v>
      </c>
      <c r="B269" s="190">
        <v>32</v>
      </c>
      <c r="C269" s="182" t="str">
        <f t="shared" si="71"/>
        <v>P</v>
      </c>
      <c r="D269" s="268" t="str">
        <f t="shared" si="72"/>
        <v>โรงพยาบาลส่งเสริมสุขภาพตำบลห้วยสะแก</v>
      </c>
      <c r="E269" s="275" t="s">
        <v>930</v>
      </c>
      <c r="F269" s="222"/>
      <c r="G269" s="222">
        <v>1035900</v>
      </c>
      <c r="H269" s="256">
        <v>1</v>
      </c>
      <c r="I269" s="185">
        <f t="shared" si="70"/>
        <v>1035900</v>
      </c>
      <c r="J269" s="251"/>
      <c r="K269" s="222"/>
      <c r="L269" s="185">
        <f t="shared" si="73"/>
        <v>1035900</v>
      </c>
      <c r="M269" s="279" t="s">
        <v>263</v>
      </c>
      <c r="N269" s="264" t="s">
        <v>264</v>
      </c>
      <c r="O269" s="186" t="s">
        <v>755</v>
      </c>
      <c r="P269" s="183" t="s">
        <v>90</v>
      </c>
      <c r="Q269" s="184" t="s">
        <v>12</v>
      </c>
      <c r="R269" s="190" t="s">
        <v>39</v>
      </c>
      <c r="S269" s="195" t="s">
        <v>59</v>
      </c>
      <c r="T269" s="198" t="s">
        <v>380</v>
      </c>
    </row>
    <row r="270" spans="1:20" s="196" customFormat="1" ht="52.2">
      <c r="A270" s="197">
        <v>2</v>
      </c>
      <c r="B270" s="190">
        <v>33</v>
      </c>
      <c r="C270" s="182" t="str">
        <f t="shared" si="71"/>
        <v>P</v>
      </c>
      <c r="D270" s="268" t="str">
        <f t="shared" si="72"/>
        <v>โรงพยาบาลส่งเสริมสุขภาพตำบลตะเบาะ</v>
      </c>
      <c r="E270" s="275" t="s">
        <v>930</v>
      </c>
      <c r="F270" s="222"/>
      <c r="G270" s="222">
        <v>1035900</v>
      </c>
      <c r="H270" s="262">
        <v>1</v>
      </c>
      <c r="I270" s="185">
        <f t="shared" si="70"/>
        <v>1035900</v>
      </c>
      <c r="J270" s="251"/>
      <c r="K270" s="222"/>
      <c r="L270" s="185">
        <f t="shared" si="73"/>
        <v>1035900</v>
      </c>
      <c r="M270" s="279" t="s">
        <v>246</v>
      </c>
      <c r="N270" s="198" t="s">
        <v>247</v>
      </c>
      <c r="O270" s="186" t="s">
        <v>755</v>
      </c>
      <c r="P270" s="183" t="s">
        <v>90</v>
      </c>
      <c r="Q270" s="184" t="s">
        <v>12</v>
      </c>
      <c r="R270" s="190" t="s">
        <v>39</v>
      </c>
      <c r="S270" s="195" t="s">
        <v>59</v>
      </c>
      <c r="T270" s="198" t="s">
        <v>380</v>
      </c>
    </row>
    <row r="271" spans="1:20" s="196" customFormat="1" ht="52.2">
      <c r="A271" s="197">
        <v>2</v>
      </c>
      <c r="B271" s="190">
        <v>34</v>
      </c>
      <c r="C271" s="182" t="str">
        <f t="shared" ref="C271:C276" si="74">Q271</f>
        <v>P</v>
      </c>
      <c r="D271" s="268" t="str">
        <f t="shared" ref="D271:D276" si="75">M271</f>
        <v>โรงพยาบาลส่งเสริมสุขภาพตำบลหนองผักบุ้ง</v>
      </c>
      <c r="E271" s="275" t="s">
        <v>930</v>
      </c>
      <c r="F271" s="222"/>
      <c r="G271" s="222">
        <v>1035900</v>
      </c>
      <c r="H271" s="262">
        <v>1</v>
      </c>
      <c r="I271" s="185">
        <f t="shared" si="70"/>
        <v>1035900</v>
      </c>
      <c r="J271" s="251"/>
      <c r="K271" s="222"/>
      <c r="L271" s="185">
        <f t="shared" si="73"/>
        <v>1035900</v>
      </c>
      <c r="M271" s="279" t="s">
        <v>336</v>
      </c>
      <c r="N271" s="198" t="s">
        <v>244</v>
      </c>
      <c r="O271" s="186" t="s">
        <v>755</v>
      </c>
      <c r="P271" s="183" t="s">
        <v>90</v>
      </c>
      <c r="Q271" s="184" t="s">
        <v>12</v>
      </c>
      <c r="R271" s="190" t="s">
        <v>39</v>
      </c>
      <c r="S271" s="195" t="s">
        <v>59</v>
      </c>
      <c r="T271" s="198" t="s">
        <v>380</v>
      </c>
    </row>
    <row r="272" spans="1:20" s="196" customFormat="1" ht="34.799999999999997">
      <c r="A272" s="204">
        <v>2</v>
      </c>
      <c r="B272" s="190">
        <v>35</v>
      </c>
      <c r="C272" s="182" t="str">
        <f t="shared" si="74"/>
        <v>P</v>
      </c>
      <c r="D272" s="268" t="str">
        <f t="shared" si="75"/>
        <v>โรงพยาบาลส่งเสริมสุขภาพตำบลท่าพล</v>
      </c>
      <c r="E272" s="276" t="s">
        <v>381</v>
      </c>
      <c r="F272" s="206"/>
      <c r="G272" s="207">
        <v>51400</v>
      </c>
      <c r="H272" s="305">
        <v>1</v>
      </c>
      <c r="I272" s="185">
        <f t="shared" si="70"/>
        <v>51400</v>
      </c>
      <c r="J272" s="194"/>
      <c r="K272" s="252"/>
      <c r="L272" s="185">
        <f t="shared" ref="L272:L276" si="76">SUM(I272:K272)</f>
        <v>51400</v>
      </c>
      <c r="M272" s="249" t="s">
        <v>320</v>
      </c>
      <c r="N272" s="205" t="s">
        <v>240</v>
      </c>
      <c r="O272" s="253" t="s">
        <v>755</v>
      </c>
      <c r="P272" s="209" t="s">
        <v>90</v>
      </c>
      <c r="Q272" s="184" t="s">
        <v>12</v>
      </c>
      <c r="R272" s="184" t="s">
        <v>41</v>
      </c>
      <c r="S272" s="195" t="s">
        <v>59</v>
      </c>
      <c r="T272" s="198" t="s">
        <v>380</v>
      </c>
    </row>
    <row r="273" spans="1:20" s="196" customFormat="1" ht="52.2">
      <c r="A273" s="197">
        <v>2</v>
      </c>
      <c r="B273" s="190">
        <v>36</v>
      </c>
      <c r="C273" s="182" t="str">
        <f t="shared" si="74"/>
        <v>P</v>
      </c>
      <c r="D273" s="268" t="str">
        <f t="shared" si="75"/>
        <v>โรงพยาบาลส่งเสริมสุขภาพตำบลบ้านโคก</v>
      </c>
      <c r="E273" s="267" t="s">
        <v>381</v>
      </c>
      <c r="F273" s="199"/>
      <c r="G273" s="192">
        <v>51400</v>
      </c>
      <c r="H273" s="262">
        <v>1</v>
      </c>
      <c r="I273" s="185">
        <f t="shared" si="70"/>
        <v>51400</v>
      </c>
      <c r="J273" s="194"/>
      <c r="K273" s="185"/>
      <c r="L273" s="185">
        <f t="shared" si="76"/>
        <v>51400</v>
      </c>
      <c r="M273" s="279" t="s">
        <v>312</v>
      </c>
      <c r="N273" s="198" t="s">
        <v>276</v>
      </c>
      <c r="O273" s="186" t="s">
        <v>755</v>
      </c>
      <c r="P273" s="183" t="s">
        <v>90</v>
      </c>
      <c r="Q273" s="184" t="s">
        <v>12</v>
      </c>
      <c r="R273" s="184" t="s">
        <v>41</v>
      </c>
      <c r="S273" s="195" t="s">
        <v>59</v>
      </c>
      <c r="T273" s="198" t="s">
        <v>380</v>
      </c>
    </row>
    <row r="274" spans="1:20" s="196" customFormat="1" ht="34.799999999999997">
      <c r="A274" s="197">
        <v>2</v>
      </c>
      <c r="B274" s="190">
        <v>37</v>
      </c>
      <c r="C274" s="182" t="str">
        <f t="shared" si="74"/>
        <v>P</v>
      </c>
      <c r="D274" s="268" t="str">
        <f t="shared" si="75"/>
        <v>โรงพยาบาลส่งเสริมสุขภาพตำบลบ้านพี้</v>
      </c>
      <c r="E274" s="274" t="s">
        <v>381</v>
      </c>
      <c r="F274" s="199"/>
      <c r="G274" s="192">
        <v>51400</v>
      </c>
      <c r="H274" s="256">
        <v>1</v>
      </c>
      <c r="I274" s="185">
        <f t="shared" si="70"/>
        <v>51400</v>
      </c>
      <c r="J274" s="194"/>
      <c r="K274" s="194"/>
      <c r="L274" s="185">
        <f t="shared" si="76"/>
        <v>51400</v>
      </c>
      <c r="M274" s="279" t="s">
        <v>259</v>
      </c>
      <c r="N274" s="264" t="s">
        <v>260</v>
      </c>
      <c r="O274" s="186" t="s">
        <v>755</v>
      </c>
      <c r="P274" s="183" t="s">
        <v>90</v>
      </c>
      <c r="Q274" s="184" t="s">
        <v>12</v>
      </c>
      <c r="R274" s="184" t="s">
        <v>41</v>
      </c>
      <c r="S274" s="195" t="s">
        <v>59</v>
      </c>
      <c r="T274" s="198" t="s">
        <v>380</v>
      </c>
    </row>
    <row r="275" spans="1:20" s="196" customFormat="1" ht="34.799999999999997">
      <c r="A275" s="197">
        <v>2</v>
      </c>
      <c r="B275" s="190">
        <v>38</v>
      </c>
      <c r="C275" s="182" t="str">
        <f t="shared" si="74"/>
        <v>P</v>
      </c>
      <c r="D275" s="268" t="str">
        <f t="shared" si="75"/>
        <v>โรงพยาบาลส่งเสริมสุขภาพตำบลน้ำร้อน</v>
      </c>
      <c r="E275" s="274" t="s">
        <v>381</v>
      </c>
      <c r="F275" s="199"/>
      <c r="G275" s="192">
        <v>51400</v>
      </c>
      <c r="H275" s="262">
        <v>1</v>
      </c>
      <c r="I275" s="185">
        <f t="shared" si="70"/>
        <v>51400</v>
      </c>
      <c r="J275" s="194"/>
      <c r="K275" s="185"/>
      <c r="L275" s="185">
        <f t="shared" si="76"/>
        <v>51400</v>
      </c>
      <c r="M275" s="279" t="s">
        <v>279</v>
      </c>
      <c r="N275" s="264" t="s">
        <v>280</v>
      </c>
      <c r="O275" s="186" t="s">
        <v>755</v>
      </c>
      <c r="P275" s="183" t="s">
        <v>90</v>
      </c>
      <c r="Q275" s="184" t="s">
        <v>12</v>
      </c>
      <c r="R275" s="184" t="s">
        <v>41</v>
      </c>
      <c r="S275" s="195" t="s">
        <v>59</v>
      </c>
      <c r="T275" s="198" t="s">
        <v>380</v>
      </c>
    </row>
    <row r="276" spans="1:20" s="196" customFormat="1" ht="52.2">
      <c r="A276" s="197">
        <v>2</v>
      </c>
      <c r="B276" s="190">
        <v>39</v>
      </c>
      <c r="C276" s="182" t="str">
        <f t="shared" si="74"/>
        <v>P</v>
      </c>
      <c r="D276" s="268" t="str">
        <f t="shared" si="75"/>
        <v>โรงพยาบาลส่งเสริมสุขภาพตำบลดงมูลเหล็ก</v>
      </c>
      <c r="E276" s="274" t="s">
        <v>381</v>
      </c>
      <c r="F276" s="222"/>
      <c r="G276" s="192">
        <v>51400</v>
      </c>
      <c r="H276" s="262">
        <v>1</v>
      </c>
      <c r="I276" s="185">
        <f t="shared" si="70"/>
        <v>51400</v>
      </c>
      <c r="J276" s="251"/>
      <c r="K276" s="194"/>
      <c r="L276" s="185">
        <f t="shared" si="76"/>
        <v>51400</v>
      </c>
      <c r="M276" s="279" t="s">
        <v>256</v>
      </c>
      <c r="N276" s="264" t="s">
        <v>257</v>
      </c>
      <c r="O276" s="186" t="s">
        <v>755</v>
      </c>
      <c r="P276" s="183" t="s">
        <v>90</v>
      </c>
      <c r="Q276" s="184" t="s">
        <v>12</v>
      </c>
      <c r="R276" s="184" t="s">
        <v>41</v>
      </c>
      <c r="S276" s="195" t="s">
        <v>59</v>
      </c>
      <c r="T276" s="198" t="s">
        <v>380</v>
      </c>
    </row>
    <row r="277" spans="1:20" s="196" customFormat="1" hidden="1">
      <c r="A277" s="211"/>
      <c r="B277" s="213"/>
      <c r="C277" s="258"/>
      <c r="D277" s="355"/>
      <c r="E277" s="356"/>
      <c r="F277" s="212"/>
      <c r="G277" s="278"/>
      <c r="H277" s="310"/>
      <c r="I277" s="213"/>
      <c r="J277" s="213"/>
      <c r="K277" s="213"/>
      <c r="L277" s="213"/>
      <c r="M277" s="357"/>
      <c r="N277" s="358"/>
      <c r="O277" s="358"/>
      <c r="P277" s="358"/>
      <c r="Q277" s="359"/>
      <c r="R277" s="359"/>
      <c r="S277" s="360"/>
      <c r="T277" s="356"/>
    </row>
    <row r="280" spans="1:20">
      <c r="B280" s="615">
        <v>2</v>
      </c>
      <c r="C280" s="525" t="s">
        <v>37</v>
      </c>
      <c r="D280" s="452" t="s">
        <v>773</v>
      </c>
      <c r="E280" s="451" t="s">
        <v>779</v>
      </c>
      <c r="F280" s="458"/>
      <c r="G280" s="462">
        <v>1820000</v>
      </c>
      <c r="H280" s="454">
        <v>1</v>
      </c>
      <c r="I280" s="446">
        <v>1820000</v>
      </c>
      <c r="J280" s="446">
        <v>1820000</v>
      </c>
      <c r="K280" s="446">
        <v>1820000</v>
      </c>
      <c r="L280" s="446">
        <v>1820000</v>
      </c>
      <c r="M280" s="447" t="s">
        <v>775</v>
      </c>
      <c r="N280" s="447" t="s">
        <v>775</v>
      </c>
      <c r="O280" s="447" t="s">
        <v>90</v>
      </c>
      <c r="P280" s="449" t="s">
        <v>37</v>
      </c>
    </row>
    <row r="282" spans="1:20" s="196" customFormat="1" ht="39" customHeight="1">
      <c r="A282" s="197">
        <v>2</v>
      </c>
      <c r="B282" s="190">
        <v>8</v>
      </c>
      <c r="C282" s="182" t="str">
        <f t="shared" ref="C282" si="77">Q282</f>
        <v>F2</v>
      </c>
      <c r="D282" s="268" t="str">
        <f t="shared" ref="D282" si="78">M282</f>
        <v>โรงพยาบาลหนองไผ่</v>
      </c>
      <c r="E282" s="198" t="s">
        <v>957</v>
      </c>
      <c r="F282" s="199"/>
      <c r="G282" s="187">
        <v>1000000</v>
      </c>
      <c r="H282" s="306">
        <v>1</v>
      </c>
      <c r="I282" s="185">
        <f t="shared" ref="I282" si="79">G282*H282</f>
        <v>1000000</v>
      </c>
      <c r="J282" s="187"/>
      <c r="K282" s="187"/>
      <c r="L282" s="185">
        <f>SUM(I282:K282)</f>
        <v>1000000</v>
      </c>
      <c r="M282" s="247" t="s">
        <v>207</v>
      </c>
      <c r="N282" s="183" t="s">
        <v>208</v>
      </c>
      <c r="O282" s="183" t="s">
        <v>208</v>
      </c>
      <c r="P282" s="183" t="s">
        <v>90</v>
      </c>
      <c r="Q282" s="184" t="s">
        <v>8</v>
      </c>
      <c r="R282" s="184" t="s">
        <v>39</v>
      </c>
      <c r="S282" s="195" t="s">
        <v>55</v>
      </c>
      <c r="T282" s="198" t="s">
        <v>93</v>
      </c>
    </row>
    <row r="337" spans="1:20" s="196" customFormat="1" hidden="1" outlineLevel="1">
      <c r="A337" s="197"/>
      <c r="B337" s="190"/>
      <c r="C337" s="258"/>
      <c r="D337" s="201"/>
      <c r="E337" s="198"/>
      <c r="F337" s="199"/>
      <c r="G337" s="192"/>
      <c r="H337" s="262"/>
      <c r="I337" s="194"/>
      <c r="J337" s="190"/>
      <c r="K337" s="190"/>
      <c r="L337" s="194"/>
      <c r="M337" s="247"/>
      <c r="N337" s="183"/>
      <c r="O337" s="183"/>
      <c r="P337" s="183"/>
      <c r="Q337" s="184"/>
      <c r="R337" s="184"/>
      <c r="S337" s="195"/>
      <c r="T337" s="198"/>
    </row>
    <row r="338" spans="1:20" s="196" customFormat="1" hidden="1" outlineLevel="1">
      <c r="A338" s="197"/>
      <c r="B338" s="190"/>
      <c r="C338" s="258"/>
      <c r="D338" s="201"/>
      <c r="E338" s="198"/>
      <c r="F338" s="199"/>
      <c r="G338" s="192"/>
      <c r="H338" s="308"/>
      <c r="I338" s="194"/>
      <c r="J338" s="202"/>
      <c r="K338" s="202"/>
      <c r="L338" s="194"/>
      <c r="M338" s="247"/>
      <c r="N338" s="183"/>
      <c r="O338" s="183"/>
      <c r="P338" s="183"/>
      <c r="Q338" s="184"/>
      <c r="R338" s="184"/>
      <c r="S338" s="195"/>
      <c r="T338" s="198"/>
    </row>
    <row r="339" spans="1:20" s="196" customFormat="1" hidden="1" outlineLevel="1">
      <c r="A339" s="197"/>
      <c r="B339" s="190"/>
      <c r="C339" s="258"/>
      <c r="D339" s="201"/>
      <c r="E339" s="198"/>
      <c r="F339" s="199"/>
      <c r="G339" s="202"/>
      <c r="H339" s="308"/>
      <c r="I339" s="194"/>
      <c r="J339" s="190"/>
      <c r="K339" s="190"/>
      <c r="L339" s="194"/>
      <c r="M339" s="247"/>
      <c r="N339" s="183"/>
      <c r="O339" s="183"/>
      <c r="P339" s="183"/>
      <c r="Q339" s="184"/>
      <c r="R339" s="184"/>
      <c r="S339" s="195"/>
      <c r="T339" s="198"/>
    </row>
    <row r="340" spans="1:20" s="196" customFormat="1" hidden="1" outlineLevel="1">
      <c r="A340" s="203"/>
      <c r="B340" s="190"/>
      <c r="C340" s="190"/>
      <c r="D340" s="183"/>
      <c r="E340" s="198"/>
      <c r="F340" s="199"/>
      <c r="G340" s="192"/>
      <c r="H340" s="262"/>
      <c r="I340" s="194"/>
      <c r="J340" s="190"/>
      <c r="K340" s="190"/>
      <c r="L340" s="194"/>
      <c r="M340" s="225"/>
      <c r="N340" s="183"/>
      <c r="O340" s="183"/>
      <c r="P340" s="183"/>
      <c r="Q340" s="184"/>
      <c r="R340" s="184"/>
      <c r="S340" s="195"/>
      <c r="T340" s="198"/>
    </row>
    <row r="341" spans="1:20" s="196" customFormat="1" hidden="1" outlineLevel="1">
      <c r="A341" s="197"/>
      <c r="B341" s="190"/>
      <c r="C341" s="190"/>
      <c r="D341" s="183"/>
      <c r="E341" s="198"/>
      <c r="F341" s="199"/>
      <c r="G341" s="192"/>
      <c r="H341" s="262"/>
      <c r="I341" s="194"/>
      <c r="J341" s="190"/>
      <c r="K341" s="190"/>
      <c r="L341" s="194"/>
      <c r="M341" s="225"/>
      <c r="N341" s="183"/>
      <c r="O341" s="183"/>
      <c r="P341" s="183"/>
      <c r="Q341" s="184"/>
      <c r="R341" s="184"/>
      <c r="S341" s="195"/>
      <c r="T341" s="198"/>
    </row>
    <row r="342" spans="1:20" s="196" customFormat="1" hidden="1" outlineLevel="1">
      <c r="A342" s="204"/>
      <c r="B342" s="190"/>
      <c r="C342" s="213"/>
      <c r="D342" s="209"/>
      <c r="E342" s="205"/>
      <c r="F342" s="206"/>
      <c r="G342" s="207"/>
      <c r="H342" s="305"/>
      <c r="I342" s="194"/>
      <c r="J342" s="208"/>
      <c r="K342" s="208"/>
      <c r="L342" s="194"/>
      <c r="M342" s="244"/>
      <c r="N342" s="209"/>
      <c r="O342" s="209"/>
      <c r="P342" s="209"/>
      <c r="Q342" s="184"/>
      <c r="R342" s="184"/>
      <c r="S342" s="195"/>
      <c r="T342" s="205"/>
    </row>
    <row r="343" spans="1:20" s="196" customFormat="1" hidden="1" outlineLevel="1">
      <c r="A343" s="189"/>
      <c r="B343" s="190"/>
      <c r="C343" s="190"/>
      <c r="D343" s="183"/>
      <c r="E343" s="191"/>
      <c r="F343" s="192"/>
      <c r="G343" s="192"/>
      <c r="H343" s="262"/>
      <c r="I343" s="194"/>
      <c r="J343" s="210"/>
      <c r="K343" s="210"/>
      <c r="L343" s="194"/>
      <c r="M343" s="225"/>
      <c r="N343" s="183"/>
      <c r="O343" s="183"/>
      <c r="P343" s="183"/>
      <c r="Q343" s="184"/>
      <c r="R343" s="184"/>
      <c r="S343" s="195"/>
      <c r="T343" s="198"/>
    </row>
    <row r="344" spans="1:20" s="196" customFormat="1" hidden="1" outlineLevel="1">
      <c r="A344" s="197"/>
      <c r="B344" s="190"/>
      <c r="C344" s="258"/>
      <c r="D344" s="201"/>
      <c r="E344" s="198"/>
      <c r="F344" s="199"/>
      <c r="G344" s="202"/>
      <c r="H344" s="308"/>
      <c r="I344" s="194"/>
      <c r="J344" s="202"/>
      <c r="K344" s="202"/>
      <c r="L344" s="194"/>
      <c r="M344" s="247"/>
      <c r="N344" s="183"/>
      <c r="O344" s="183"/>
      <c r="P344" s="183"/>
      <c r="Q344" s="184"/>
      <c r="R344" s="184"/>
      <c r="S344" s="195"/>
      <c r="T344" s="198"/>
    </row>
    <row r="345" spans="1:20" s="196" customFormat="1" hidden="1" outlineLevel="1">
      <c r="A345" s="197"/>
      <c r="B345" s="190"/>
      <c r="C345" s="258"/>
      <c r="D345" s="201"/>
      <c r="E345" s="198"/>
      <c r="F345" s="199"/>
      <c r="G345" s="192"/>
      <c r="H345" s="262"/>
      <c r="I345" s="194"/>
      <c r="J345" s="190"/>
      <c r="K345" s="190"/>
      <c r="L345" s="194"/>
      <c r="M345" s="247"/>
      <c r="N345" s="183"/>
      <c r="O345" s="183"/>
      <c r="P345" s="183"/>
      <c r="Q345" s="184"/>
      <c r="R345" s="184"/>
      <c r="S345" s="195"/>
      <c r="T345" s="198"/>
    </row>
    <row r="346" spans="1:20" s="196" customFormat="1" hidden="1" outlineLevel="1">
      <c r="A346" s="197"/>
      <c r="B346" s="190"/>
      <c r="C346" s="258"/>
      <c r="D346" s="201"/>
      <c r="E346" s="198"/>
      <c r="F346" s="199"/>
      <c r="G346" s="192"/>
      <c r="H346" s="308"/>
      <c r="I346" s="194"/>
      <c r="J346" s="202"/>
      <c r="K346" s="202"/>
      <c r="L346" s="194"/>
      <c r="M346" s="247"/>
      <c r="N346" s="183"/>
      <c r="O346" s="183"/>
      <c r="P346" s="183"/>
      <c r="Q346" s="184"/>
      <c r="R346" s="184"/>
      <c r="S346" s="195"/>
      <c r="T346" s="198"/>
    </row>
    <row r="347" spans="1:20" s="196" customFormat="1" hidden="1" outlineLevel="1">
      <c r="A347" s="197"/>
      <c r="B347" s="190"/>
      <c r="C347" s="258"/>
      <c r="D347" s="201"/>
      <c r="E347" s="198"/>
      <c r="F347" s="199"/>
      <c r="G347" s="202"/>
      <c r="H347" s="308"/>
      <c r="I347" s="194"/>
      <c r="J347" s="190"/>
      <c r="K347" s="190"/>
      <c r="L347" s="194"/>
      <c r="M347" s="247"/>
      <c r="N347" s="183"/>
      <c r="O347" s="183"/>
      <c r="P347" s="183"/>
      <c r="Q347" s="184"/>
      <c r="R347" s="184"/>
      <c r="S347" s="195"/>
      <c r="T347" s="198"/>
    </row>
    <row r="348" spans="1:20" s="196" customFormat="1" hidden="1" outlineLevel="1">
      <c r="A348" s="203"/>
      <c r="B348" s="190"/>
      <c r="C348" s="190"/>
      <c r="D348" s="183"/>
      <c r="E348" s="198"/>
      <c r="F348" s="199"/>
      <c r="G348" s="192"/>
      <c r="H348" s="262"/>
      <c r="I348" s="194"/>
      <c r="J348" s="190"/>
      <c r="K348" s="190"/>
      <c r="L348" s="194"/>
      <c r="M348" s="225"/>
      <c r="N348" s="183"/>
      <c r="O348" s="183"/>
      <c r="P348" s="183"/>
      <c r="Q348" s="184"/>
      <c r="R348" s="184"/>
      <c r="S348" s="195"/>
      <c r="T348" s="198"/>
    </row>
    <row r="349" spans="1:20" s="196" customFormat="1" hidden="1" outlineLevel="1">
      <c r="A349" s="197"/>
      <c r="B349" s="190"/>
      <c r="C349" s="190"/>
      <c r="D349" s="183"/>
      <c r="E349" s="198"/>
      <c r="F349" s="199"/>
      <c r="G349" s="192"/>
      <c r="H349" s="262"/>
      <c r="I349" s="194"/>
      <c r="J349" s="190"/>
      <c r="K349" s="190"/>
      <c r="L349" s="194"/>
      <c r="M349" s="225"/>
      <c r="N349" s="183"/>
      <c r="O349" s="183"/>
      <c r="P349" s="183"/>
      <c r="Q349" s="184"/>
      <c r="R349" s="184"/>
      <c r="S349" s="195"/>
      <c r="T349" s="198"/>
    </row>
    <row r="350" spans="1:20" s="196" customFormat="1" hidden="1" outlineLevel="1">
      <c r="A350" s="204"/>
      <c r="B350" s="190"/>
      <c r="C350" s="213"/>
      <c r="D350" s="209"/>
      <c r="E350" s="205"/>
      <c r="F350" s="206"/>
      <c r="G350" s="207"/>
      <c r="H350" s="305"/>
      <c r="I350" s="194"/>
      <c r="J350" s="208"/>
      <c r="K350" s="208"/>
      <c r="L350" s="194"/>
      <c r="M350" s="244"/>
      <c r="N350" s="209"/>
      <c r="O350" s="209"/>
      <c r="P350" s="209"/>
      <c r="Q350" s="184"/>
      <c r="R350" s="184"/>
      <c r="S350" s="195"/>
      <c r="T350" s="205"/>
    </row>
    <row r="351" spans="1:20" s="196" customFormat="1" hidden="1" outlineLevel="1">
      <c r="A351" s="189"/>
      <c r="B351" s="190"/>
      <c r="C351" s="190"/>
      <c r="D351" s="183"/>
      <c r="E351" s="191"/>
      <c r="F351" s="192"/>
      <c r="G351" s="192"/>
      <c r="H351" s="262"/>
      <c r="I351" s="194"/>
      <c r="J351" s="210"/>
      <c r="K351" s="210"/>
      <c r="L351" s="194"/>
      <c r="M351" s="225"/>
      <c r="N351" s="183"/>
      <c r="O351" s="183"/>
      <c r="P351" s="183"/>
      <c r="Q351" s="184"/>
      <c r="R351" s="184"/>
      <c r="S351" s="195"/>
      <c r="T351" s="198"/>
    </row>
    <row r="352" spans="1:20" s="196" customFormat="1" hidden="1" outlineLevel="1">
      <c r="A352" s="197"/>
      <c r="B352" s="190"/>
      <c r="C352" s="258"/>
      <c r="D352" s="201"/>
      <c r="E352" s="198"/>
      <c r="F352" s="199"/>
      <c r="G352" s="202"/>
      <c r="H352" s="308"/>
      <c r="I352" s="194"/>
      <c r="J352" s="202"/>
      <c r="K352" s="202"/>
      <c r="L352" s="194"/>
      <c r="M352" s="247"/>
      <c r="N352" s="183"/>
      <c r="O352" s="183"/>
      <c r="P352" s="183"/>
      <c r="Q352" s="184"/>
      <c r="R352" s="184"/>
      <c r="S352" s="195"/>
      <c r="T352" s="198"/>
    </row>
    <row r="353" spans="1:20" s="196" customFormat="1" hidden="1" outlineLevel="1">
      <c r="A353" s="197"/>
      <c r="B353" s="190"/>
      <c r="C353" s="258"/>
      <c r="D353" s="201"/>
      <c r="E353" s="198"/>
      <c r="F353" s="199"/>
      <c r="G353" s="192"/>
      <c r="H353" s="262"/>
      <c r="I353" s="194"/>
      <c r="J353" s="190"/>
      <c r="K353" s="190"/>
      <c r="L353" s="194"/>
      <c r="M353" s="247"/>
      <c r="N353" s="183"/>
      <c r="O353" s="183"/>
      <c r="P353" s="183"/>
      <c r="Q353" s="184"/>
      <c r="R353" s="184"/>
      <c r="S353" s="195"/>
      <c r="T353" s="198"/>
    </row>
    <row r="354" spans="1:20" s="196" customFormat="1" hidden="1" outlineLevel="1">
      <c r="A354" s="197"/>
      <c r="B354" s="190"/>
      <c r="C354" s="258"/>
      <c r="D354" s="201"/>
      <c r="E354" s="198"/>
      <c r="F354" s="199"/>
      <c r="G354" s="192"/>
      <c r="H354" s="308"/>
      <c r="I354" s="194"/>
      <c r="J354" s="202"/>
      <c r="K354" s="202"/>
      <c r="L354" s="194"/>
      <c r="M354" s="247"/>
      <c r="N354" s="183"/>
      <c r="O354" s="183"/>
      <c r="P354" s="183"/>
      <c r="Q354" s="184"/>
      <c r="R354" s="184"/>
      <c r="S354" s="195"/>
      <c r="T354" s="198"/>
    </row>
    <row r="355" spans="1:20" s="196" customFormat="1" hidden="1" outlineLevel="1">
      <c r="A355" s="197"/>
      <c r="B355" s="190"/>
      <c r="C355" s="258"/>
      <c r="D355" s="201"/>
      <c r="E355" s="198"/>
      <c r="F355" s="199"/>
      <c r="G355" s="202"/>
      <c r="H355" s="308"/>
      <c r="I355" s="194"/>
      <c r="J355" s="190"/>
      <c r="K355" s="190"/>
      <c r="L355" s="194"/>
      <c r="M355" s="247"/>
      <c r="N355" s="183"/>
      <c r="O355" s="183"/>
      <c r="P355" s="183"/>
      <c r="Q355" s="184"/>
      <c r="R355" s="184"/>
      <c r="S355" s="195"/>
      <c r="T355" s="198"/>
    </row>
    <row r="356" spans="1:20" s="196" customFormat="1" hidden="1" outlineLevel="1">
      <c r="A356" s="203"/>
      <c r="B356" s="190"/>
      <c r="C356" s="190"/>
      <c r="D356" s="183"/>
      <c r="E356" s="198"/>
      <c r="F356" s="199"/>
      <c r="G356" s="192"/>
      <c r="H356" s="262"/>
      <c r="I356" s="194"/>
      <c r="J356" s="190"/>
      <c r="K356" s="190"/>
      <c r="L356" s="194"/>
      <c r="M356" s="225"/>
      <c r="N356" s="183"/>
      <c r="O356" s="183"/>
      <c r="P356" s="183"/>
      <c r="Q356" s="184"/>
      <c r="R356" s="184"/>
      <c r="S356" s="195"/>
      <c r="T356" s="198"/>
    </row>
    <row r="357" spans="1:20" s="196" customFormat="1" hidden="1" outlineLevel="1">
      <c r="A357" s="197"/>
      <c r="B357" s="190"/>
      <c r="C357" s="190"/>
      <c r="D357" s="183"/>
      <c r="E357" s="198"/>
      <c r="F357" s="199"/>
      <c r="G357" s="192"/>
      <c r="H357" s="262"/>
      <c r="I357" s="194"/>
      <c r="J357" s="190"/>
      <c r="K357" s="190"/>
      <c r="L357" s="194"/>
      <c r="M357" s="225"/>
      <c r="N357" s="183"/>
      <c r="O357" s="183"/>
      <c r="P357" s="183"/>
      <c r="Q357" s="184"/>
      <c r="R357" s="184"/>
      <c r="S357" s="195"/>
      <c r="T357" s="198"/>
    </row>
    <row r="358" spans="1:20" s="196" customFormat="1" hidden="1" outlineLevel="1">
      <c r="A358" s="204"/>
      <c r="B358" s="190"/>
      <c r="C358" s="213"/>
      <c r="D358" s="209"/>
      <c r="E358" s="205"/>
      <c r="F358" s="206"/>
      <c r="G358" s="207"/>
      <c r="H358" s="305"/>
      <c r="I358" s="194"/>
      <c r="J358" s="208"/>
      <c r="K358" s="208"/>
      <c r="L358" s="194"/>
      <c r="M358" s="244"/>
      <c r="N358" s="209"/>
      <c r="O358" s="209"/>
      <c r="P358" s="209"/>
      <c r="Q358" s="184"/>
      <c r="R358" s="184"/>
      <c r="S358" s="195"/>
      <c r="T358" s="205"/>
    </row>
    <row r="359" spans="1:20" s="196" customFormat="1" hidden="1" outlineLevel="1">
      <c r="A359" s="189"/>
      <c r="B359" s="190"/>
      <c r="C359" s="190"/>
      <c r="D359" s="183"/>
      <c r="E359" s="191"/>
      <c r="F359" s="192"/>
      <c r="G359" s="192"/>
      <c r="H359" s="262"/>
      <c r="I359" s="194"/>
      <c r="J359" s="210"/>
      <c r="K359" s="210"/>
      <c r="L359" s="194"/>
      <c r="M359" s="225"/>
      <c r="N359" s="183"/>
      <c r="O359" s="183"/>
      <c r="P359" s="183"/>
      <c r="Q359" s="184"/>
      <c r="R359" s="184"/>
      <c r="S359" s="195"/>
      <c r="T359" s="198"/>
    </row>
    <row r="360" spans="1:20" s="196" customFormat="1" hidden="1" outlineLevel="1">
      <c r="A360" s="197"/>
      <c r="B360" s="190"/>
      <c r="C360" s="258"/>
      <c r="D360" s="201"/>
      <c r="E360" s="198"/>
      <c r="F360" s="199"/>
      <c r="G360" s="202"/>
      <c r="H360" s="308"/>
      <c r="I360" s="194"/>
      <c r="J360" s="202"/>
      <c r="K360" s="202"/>
      <c r="L360" s="194"/>
      <c r="M360" s="247"/>
      <c r="N360" s="183"/>
      <c r="O360" s="183"/>
      <c r="P360" s="183"/>
      <c r="Q360" s="184"/>
      <c r="R360" s="184"/>
      <c r="S360" s="195"/>
      <c r="T360" s="198"/>
    </row>
    <row r="361" spans="1:20" s="196" customFormat="1" hidden="1" outlineLevel="1">
      <c r="A361" s="197"/>
      <c r="B361" s="190"/>
      <c r="C361" s="258"/>
      <c r="D361" s="201"/>
      <c r="E361" s="198"/>
      <c r="F361" s="199"/>
      <c r="G361" s="192"/>
      <c r="H361" s="262"/>
      <c r="I361" s="194"/>
      <c r="J361" s="190"/>
      <c r="K361" s="190"/>
      <c r="L361" s="194"/>
      <c r="M361" s="247"/>
      <c r="N361" s="183"/>
      <c r="O361" s="183"/>
      <c r="P361" s="183"/>
      <c r="Q361" s="184"/>
      <c r="R361" s="184"/>
      <c r="S361" s="195"/>
      <c r="T361" s="198"/>
    </row>
    <row r="362" spans="1:20" s="196" customFormat="1" hidden="1" outlineLevel="1">
      <c r="A362" s="197"/>
      <c r="B362" s="190"/>
      <c r="C362" s="258"/>
      <c r="D362" s="201"/>
      <c r="E362" s="198"/>
      <c r="F362" s="199"/>
      <c r="G362" s="192"/>
      <c r="H362" s="308"/>
      <c r="I362" s="194"/>
      <c r="J362" s="202"/>
      <c r="K362" s="202"/>
      <c r="L362" s="194"/>
      <c r="M362" s="247"/>
      <c r="N362" s="183"/>
      <c r="O362" s="183"/>
      <c r="P362" s="183"/>
      <c r="Q362" s="184"/>
      <c r="R362" s="184"/>
      <c r="S362" s="195"/>
      <c r="T362" s="198"/>
    </row>
    <row r="363" spans="1:20" s="196" customFormat="1" hidden="1" outlineLevel="1">
      <c r="A363" s="197"/>
      <c r="B363" s="190"/>
      <c r="C363" s="258"/>
      <c r="D363" s="201"/>
      <c r="E363" s="198"/>
      <c r="F363" s="199"/>
      <c r="G363" s="202"/>
      <c r="H363" s="308"/>
      <c r="I363" s="194"/>
      <c r="J363" s="190"/>
      <c r="K363" s="190"/>
      <c r="L363" s="194"/>
      <c r="M363" s="247"/>
      <c r="N363" s="183"/>
      <c r="O363" s="183"/>
      <c r="P363" s="183"/>
      <c r="Q363" s="184"/>
      <c r="R363" s="184"/>
      <c r="S363" s="195"/>
      <c r="T363" s="198"/>
    </row>
    <row r="364" spans="1:20" s="196" customFormat="1" hidden="1" outlineLevel="1">
      <c r="A364" s="203"/>
      <c r="B364" s="190"/>
      <c r="C364" s="190"/>
      <c r="D364" s="183"/>
      <c r="E364" s="198"/>
      <c r="F364" s="199"/>
      <c r="G364" s="192"/>
      <c r="H364" s="262"/>
      <c r="I364" s="194"/>
      <c r="J364" s="190"/>
      <c r="K364" s="190"/>
      <c r="L364" s="194"/>
      <c r="M364" s="225"/>
      <c r="N364" s="183"/>
      <c r="O364" s="183"/>
      <c r="P364" s="183"/>
      <c r="Q364" s="184"/>
      <c r="R364" s="184"/>
      <c r="S364" s="195"/>
      <c r="T364" s="198"/>
    </row>
    <row r="365" spans="1:20" s="196" customFormat="1" hidden="1" outlineLevel="1">
      <c r="A365" s="197"/>
      <c r="B365" s="190"/>
      <c r="C365" s="190"/>
      <c r="D365" s="183"/>
      <c r="E365" s="198"/>
      <c r="F365" s="199"/>
      <c r="G365" s="192"/>
      <c r="H365" s="262"/>
      <c r="I365" s="194"/>
      <c r="J365" s="190"/>
      <c r="K365" s="190"/>
      <c r="L365" s="194"/>
      <c r="M365" s="225"/>
      <c r="N365" s="183"/>
      <c r="O365" s="183"/>
      <c r="P365" s="183"/>
      <c r="Q365" s="184"/>
      <c r="R365" s="184"/>
      <c r="S365" s="195"/>
      <c r="T365" s="198"/>
    </row>
    <row r="366" spans="1:20" s="196" customFormat="1" hidden="1" outlineLevel="1">
      <c r="A366" s="204"/>
      <c r="B366" s="190"/>
      <c r="C366" s="213"/>
      <c r="D366" s="209"/>
      <c r="E366" s="205"/>
      <c r="F366" s="206"/>
      <c r="G366" s="207"/>
      <c r="H366" s="305"/>
      <c r="I366" s="194"/>
      <c r="J366" s="208"/>
      <c r="K366" s="208"/>
      <c r="L366" s="194"/>
      <c r="M366" s="244"/>
      <c r="N366" s="209"/>
      <c r="O366" s="209"/>
      <c r="P366" s="209"/>
      <c r="Q366" s="184"/>
      <c r="R366" s="184"/>
      <c r="S366" s="195"/>
      <c r="T366" s="205"/>
    </row>
    <row r="367" spans="1:20" s="196" customFormat="1" hidden="1" outlineLevel="1">
      <c r="A367" s="189"/>
      <c r="B367" s="190"/>
      <c r="C367" s="190"/>
      <c r="D367" s="183"/>
      <c r="E367" s="191"/>
      <c r="F367" s="192"/>
      <c r="G367" s="192"/>
      <c r="H367" s="262"/>
      <c r="I367" s="194"/>
      <c r="J367" s="210"/>
      <c r="K367" s="210"/>
      <c r="L367" s="194"/>
      <c r="M367" s="225"/>
      <c r="N367" s="183"/>
      <c r="O367" s="183"/>
      <c r="P367" s="183"/>
      <c r="Q367" s="184"/>
      <c r="R367" s="184"/>
      <c r="S367" s="195"/>
      <c r="T367" s="198"/>
    </row>
    <row r="368" spans="1:20" s="196" customFormat="1" hidden="1" outlineLevel="1">
      <c r="A368" s="197"/>
      <c r="B368" s="190"/>
      <c r="C368" s="258"/>
      <c r="D368" s="201"/>
      <c r="E368" s="198"/>
      <c r="F368" s="199"/>
      <c r="G368" s="202"/>
      <c r="H368" s="308"/>
      <c r="I368" s="194"/>
      <c r="J368" s="202"/>
      <c r="K368" s="202"/>
      <c r="L368" s="194"/>
      <c r="M368" s="247"/>
      <c r="N368" s="183"/>
      <c r="O368" s="183"/>
      <c r="P368" s="183"/>
      <c r="Q368" s="184"/>
      <c r="R368" s="184"/>
      <c r="S368" s="195"/>
      <c r="T368" s="198"/>
    </row>
    <row r="369" spans="1:20" s="196" customFormat="1" hidden="1" outlineLevel="1">
      <c r="A369" s="197"/>
      <c r="B369" s="190"/>
      <c r="C369" s="258"/>
      <c r="D369" s="201"/>
      <c r="E369" s="198"/>
      <c r="F369" s="199"/>
      <c r="G369" s="192"/>
      <c r="H369" s="262"/>
      <c r="I369" s="194"/>
      <c r="J369" s="190"/>
      <c r="K369" s="190"/>
      <c r="L369" s="194"/>
      <c r="M369" s="247"/>
      <c r="N369" s="183"/>
      <c r="O369" s="183"/>
      <c r="P369" s="183"/>
      <c r="Q369" s="184"/>
      <c r="R369" s="184"/>
      <c r="S369" s="195"/>
      <c r="T369" s="198"/>
    </row>
    <row r="370" spans="1:20" s="196" customFormat="1" hidden="1" outlineLevel="1">
      <c r="A370" s="197"/>
      <c r="B370" s="190"/>
      <c r="C370" s="258"/>
      <c r="D370" s="201"/>
      <c r="E370" s="198"/>
      <c r="F370" s="199"/>
      <c r="G370" s="192"/>
      <c r="H370" s="308"/>
      <c r="I370" s="194"/>
      <c r="J370" s="202"/>
      <c r="K370" s="202"/>
      <c r="L370" s="194"/>
      <c r="M370" s="247"/>
      <c r="N370" s="183"/>
      <c r="O370" s="183"/>
      <c r="P370" s="183"/>
      <c r="Q370" s="184"/>
      <c r="R370" s="184"/>
      <c r="S370" s="195"/>
      <c r="T370" s="198"/>
    </row>
    <row r="371" spans="1:20" s="196" customFormat="1" hidden="1" outlineLevel="1">
      <c r="A371" s="197"/>
      <c r="B371" s="190"/>
      <c r="C371" s="258"/>
      <c r="D371" s="201"/>
      <c r="E371" s="198"/>
      <c r="F371" s="199"/>
      <c r="G371" s="202"/>
      <c r="H371" s="308"/>
      <c r="I371" s="194"/>
      <c r="J371" s="190"/>
      <c r="K371" s="190"/>
      <c r="L371" s="194"/>
      <c r="M371" s="247"/>
      <c r="N371" s="183"/>
      <c r="O371" s="183"/>
      <c r="P371" s="183"/>
      <c r="Q371" s="184"/>
      <c r="R371" s="184"/>
      <c r="S371" s="195"/>
      <c r="T371" s="198"/>
    </row>
    <row r="372" spans="1:20" s="196" customFormat="1" hidden="1" outlineLevel="1">
      <c r="A372" s="203"/>
      <c r="B372" s="190"/>
      <c r="C372" s="190"/>
      <c r="D372" s="183"/>
      <c r="E372" s="198"/>
      <c r="F372" s="199"/>
      <c r="G372" s="192"/>
      <c r="H372" s="262"/>
      <c r="I372" s="194"/>
      <c r="J372" s="190"/>
      <c r="K372" s="190"/>
      <c r="L372" s="194"/>
      <c r="M372" s="225"/>
      <c r="N372" s="183"/>
      <c r="O372" s="183"/>
      <c r="P372" s="183"/>
      <c r="Q372" s="184"/>
      <c r="R372" s="184"/>
      <c r="S372" s="195"/>
      <c r="T372" s="198"/>
    </row>
    <row r="373" spans="1:20" s="196" customFormat="1" hidden="1" outlineLevel="1">
      <c r="A373" s="197"/>
      <c r="B373" s="190"/>
      <c r="C373" s="190"/>
      <c r="D373" s="183"/>
      <c r="E373" s="198"/>
      <c r="F373" s="199"/>
      <c r="G373" s="192"/>
      <c r="H373" s="262"/>
      <c r="I373" s="194"/>
      <c r="J373" s="190"/>
      <c r="K373" s="190"/>
      <c r="L373" s="194"/>
      <c r="M373" s="225"/>
      <c r="N373" s="183"/>
      <c r="O373" s="183"/>
      <c r="P373" s="183"/>
      <c r="Q373" s="184"/>
      <c r="R373" s="184"/>
      <c r="S373" s="195"/>
      <c r="T373" s="198"/>
    </row>
    <row r="374" spans="1:20" s="196" customFormat="1" hidden="1" outlineLevel="1">
      <c r="A374" s="204"/>
      <c r="B374" s="190"/>
      <c r="C374" s="213"/>
      <c r="D374" s="209"/>
      <c r="E374" s="205"/>
      <c r="F374" s="206"/>
      <c r="G374" s="207"/>
      <c r="H374" s="305"/>
      <c r="I374" s="194"/>
      <c r="J374" s="208"/>
      <c r="K374" s="208"/>
      <c r="L374" s="194"/>
      <c r="M374" s="244"/>
      <c r="N374" s="209"/>
      <c r="O374" s="209"/>
      <c r="P374" s="209"/>
      <c r="Q374" s="184"/>
      <c r="R374" s="184"/>
      <c r="S374" s="195"/>
      <c r="T374" s="205"/>
    </row>
    <row r="375" spans="1:20" s="196" customFormat="1" hidden="1" outlineLevel="1">
      <c r="A375" s="189"/>
      <c r="B375" s="190"/>
      <c r="C375" s="190"/>
      <c r="D375" s="183"/>
      <c r="E375" s="191"/>
      <c r="F375" s="192"/>
      <c r="G375" s="192"/>
      <c r="H375" s="262"/>
      <c r="I375" s="194"/>
      <c r="J375" s="210"/>
      <c r="K375" s="210"/>
      <c r="L375" s="194"/>
      <c r="M375" s="225"/>
      <c r="N375" s="183"/>
      <c r="O375" s="183"/>
      <c r="P375" s="183"/>
      <c r="Q375" s="184"/>
      <c r="R375" s="184"/>
      <c r="S375" s="195"/>
      <c r="T375" s="198"/>
    </row>
    <row r="376" spans="1:20" s="196" customFormat="1" hidden="1" outlineLevel="1">
      <c r="A376" s="197"/>
      <c r="B376" s="190"/>
      <c r="C376" s="258"/>
      <c r="D376" s="201"/>
      <c r="E376" s="198"/>
      <c r="F376" s="199"/>
      <c r="G376" s="202"/>
      <c r="H376" s="308"/>
      <c r="I376" s="194"/>
      <c r="J376" s="202"/>
      <c r="K376" s="202"/>
      <c r="L376" s="194"/>
      <c r="M376" s="247"/>
      <c r="N376" s="183"/>
      <c r="O376" s="183"/>
      <c r="P376" s="183"/>
      <c r="Q376" s="184"/>
      <c r="R376" s="184"/>
      <c r="S376" s="195"/>
      <c r="T376" s="198"/>
    </row>
    <row r="377" spans="1:20" s="196" customFormat="1" hidden="1" outlineLevel="1">
      <c r="A377" s="197"/>
      <c r="B377" s="190"/>
      <c r="C377" s="258"/>
      <c r="D377" s="201"/>
      <c r="E377" s="198"/>
      <c r="F377" s="199"/>
      <c r="G377" s="192"/>
      <c r="H377" s="262"/>
      <c r="I377" s="194"/>
      <c r="J377" s="190"/>
      <c r="K377" s="190"/>
      <c r="L377" s="194"/>
      <c r="M377" s="247"/>
      <c r="N377" s="183"/>
      <c r="O377" s="183"/>
      <c r="P377" s="183"/>
      <c r="Q377" s="184"/>
      <c r="R377" s="184"/>
      <c r="S377" s="195"/>
      <c r="T377" s="198"/>
    </row>
    <row r="378" spans="1:20" s="196" customFormat="1" hidden="1" outlineLevel="1">
      <c r="A378" s="197"/>
      <c r="B378" s="190"/>
      <c r="C378" s="258"/>
      <c r="D378" s="201"/>
      <c r="E378" s="198"/>
      <c r="F378" s="199"/>
      <c r="G378" s="192"/>
      <c r="H378" s="308"/>
      <c r="I378" s="194"/>
      <c r="J378" s="202"/>
      <c r="K378" s="202"/>
      <c r="L378" s="194"/>
      <c r="M378" s="247"/>
      <c r="N378" s="183"/>
      <c r="O378" s="183"/>
      <c r="P378" s="183"/>
      <c r="Q378" s="184"/>
      <c r="R378" s="184"/>
      <c r="S378" s="195"/>
      <c r="T378" s="198"/>
    </row>
    <row r="379" spans="1:20" s="196" customFormat="1" hidden="1" outlineLevel="1">
      <c r="A379" s="197"/>
      <c r="B379" s="190"/>
      <c r="C379" s="258"/>
      <c r="D379" s="201"/>
      <c r="E379" s="198"/>
      <c r="F379" s="199"/>
      <c r="G379" s="202"/>
      <c r="H379" s="308"/>
      <c r="I379" s="194"/>
      <c r="J379" s="190"/>
      <c r="K379" s="190"/>
      <c r="L379" s="194"/>
      <c r="M379" s="247"/>
      <c r="N379" s="183"/>
      <c r="O379" s="183"/>
      <c r="P379" s="183"/>
      <c r="Q379" s="184"/>
      <c r="R379" s="184"/>
      <c r="S379" s="195"/>
      <c r="T379" s="198"/>
    </row>
    <row r="380" spans="1:20" s="196" customFormat="1" hidden="1" outlineLevel="1">
      <c r="A380" s="203"/>
      <c r="B380" s="190"/>
      <c r="C380" s="190"/>
      <c r="D380" s="183"/>
      <c r="E380" s="198"/>
      <c r="F380" s="199"/>
      <c r="G380" s="192"/>
      <c r="H380" s="262"/>
      <c r="I380" s="194"/>
      <c r="J380" s="190"/>
      <c r="K380" s="190"/>
      <c r="L380" s="194"/>
      <c r="M380" s="225"/>
      <c r="N380" s="183"/>
      <c r="O380" s="183"/>
      <c r="P380" s="183"/>
      <c r="Q380" s="184"/>
      <c r="R380" s="184"/>
      <c r="S380" s="195"/>
      <c r="T380" s="198"/>
    </row>
    <row r="381" spans="1:20" s="196" customFormat="1" hidden="1" outlineLevel="1">
      <c r="A381" s="197"/>
      <c r="B381" s="190"/>
      <c r="C381" s="190"/>
      <c r="D381" s="183"/>
      <c r="E381" s="198"/>
      <c r="F381" s="199"/>
      <c r="G381" s="192"/>
      <c r="H381" s="262"/>
      <c r="I381" s="194"/>
      <c r="J381" s="190"/>
      <c r="K381" s="190"/>
      <c r="L381" s="194"/>
      <c r="M381" s="225"/>
      <c r="N381" s="183"/>
      <c r="O381" s="183"/>
      <c r="P381" s="183"/>
      <c r="Q381" s="184"/>
      <c r="R381" s="184"/>
      <c r="S381" s="195"/>
      <c r="T381" s="198"/>
    </row>
    <row r="382" spans="1:20" s="196" customFormat="1" hidden="1" outlineLevel="1">
      <c r="A382" s="204"/>
      <c r="B382" s="190"/>
      <c r="C382" s="213"/>
      <c r="D382" s="209"/>
      <c r="E382" s="205"/>
      <c r="F382" s="206"/>
      <c r="G382" s="207"/>
      <c r="H382" s="305"/>
      <c r="I382" s="194"/>
      <c r="J382" s="208"/>
      <c r="K382" s="208"/>
      <c r="L382" s="194"/>
      <c r="M382" s="244"/>
      <c r="N382" s="209"/>
      <c r="O382" s="209"/>
      <c r="P382" s="209"/>
      <c r="Q382" s="184"/>
      <c r="R382" s="184"/>
      <c r="S382" s="195"/>
      <c r="T382" s="205"/>
    </row>
    <row r="383" spans="1:20" s="196" customFormat="1" hidden="1" outlineLevel="1">
      <c r="A383" s="189"/>
      <c r="B383" s="190"/>
      <c r="C383" s="190"/>
      <c r="D383" s="183"/>
      <c r="E383" s="191"/>
      <c r="F383" s="192"/>
      <c r="G383" s="192"/>
      <c r="H383" s="262"/>
      <c r="I383" s="194"/>
      <c r="J383" s="210"/>
      <c r="K383" s="210"/>
      <c r="L383" s="194"/>
      <c r="M383" s="225"/>
      <c r="N383" s="183"/>
      <c r="O383" s="183"/>
      <c r="P383" s="183"/>
      <c r="Q383" s="184"/>
      <c r="R383" s="184"/>
      <c r="S383" s="195"/>
      <c r="T383" s="198"/>
    </row>
    <row r="384" spans="1:20" s="196" customFormat="1" hidden="1" outlineLevel="1">
      <c r="A384" s="197"/>
      <c r="B384" s="190"/>
      <c r="C384" s="258"/>
      <c r="D384" s="201"/>
      <c r="E384" s="198"/>
      <c r="F384" s="199"/>
      <c r="G384" s="202"/>
      <c r="H384" s="308"/>
      <c r="I384" s="194"/>
      <c r="J384" s="202"/>
      <c r="K384" s="202"/>
      <c r="L384" s="194"/>
      <c r="M384" s="247"/>
      <c r="N384" s="183"/>
      <c r="O384" s="183"/>
      <c r="P384" s="183"/>
      <c r="Q384" s="184"/>
      <c r="R384" s="184"/>
      <c r="S384" s="195"/>
      <c r="T384" s="198"/>
    </row>
    <row r="385" spans="1:20" s="196" customFormat="1" hidden="1" outlineLevel="1">
      <c r="A385" s="197"/>
      <c r="B385" s="190"/>
      <c r="C385" s="258"/>
      <c r="D385" s="201"/>
      <c r="E385" s="198"/>
      <c r="F385" s="199"/>
      <c r="G385" s="192"/>
      <c r="H385" s="262"/>
      <c r="I385" s="194"/>
      <c r="J385" s="190"/>
      <c r="K385" s="190"/>
      <c r="L385" s="194"/>
      <c r="M385" s="247"/>
      <c r="N385" s="183"/>
      <c r="O385" s="183"/>
      <c r="P385" s="183"/>
      <c r="Q385" s="184"/>
      <c r="R385" s="184"/>
      <c r="S385" s="195"/>
      <c r="T385" s="198"/>
    </row>
    <row r="386" spans="1:20" s="196" customFormat="1" hidden="1" outlineLevel="1">
      <c r="A386" s="197"/>
      <c r="B386" s="190"/>
      <c r="C386" s="258"/>
      <c r="D386" s="201"/>
      <c r="E386" s="198"/>
      <c r="F386" s="199"/>
      <c r="G386" s="192"/>
      <c r="H386" s="308"/>
      <c r="I386" s="194"/>
      <c r="J386" s="202"/>
      <c r="K386" s="202"/>
      <c r="L386" s="194"/>
      <c r="M386" s="247"/>
      <c r="N386" s="183"/>
      <c r="O386" s="183"/>
      <c r="P386" s="183"/>
      <c r="Q386" s="184"/>
      <c r="R386" s="184"/>
      <c r="S386" s="195"/>
      <c r="T386" s="198"/>
    </row>
    <row r="387" spans="1:20" s="196" customFormat="1" hidden="1" outlineLevel="1">
      <c r="A387" s="197"/>
      <c r="B387" s="190"/>
      <c r="C387" s="258"/>
      <c r="D387" s="201"/>
      <c r="E387" s="198"/>
      <c r="F387" s="199"/>
      <c r="G387" s="202"/>
      <c r="H387" s="308"/>
      <c r="I387" s="194"/>
      <c r="J387" s="190"/>
      <c r="K387" s="190"/>
      <c r="L387" s="194"/>
      <c r="M387" s="247"/>
      <c r="N387" s="183"/>
      <c r="O387" s="183"/>
      <c r="P387" s="183"/>
      <c r="Q387" s="184"/>
      <c r="R387" s="184"/>
      <c r="S387" s="195"/>
      <c r="T387" s="198"/>
    </row>
    <row r="388" spans="1:20" s="196" customFormat="1" hidden="1" outlineLevel="1">
      <c r="A388" s="203"/>
      <c r="B388" s="190"/>
      <c r="C388" s="190"/>
      <c r="D388" s="183"/>
      <c r="E388" s="198"/>
      <c r="F388" s="199"/>
      <c r="G388" s="192"/>
      <c r="H388" s="262"/>
      <c r="I388" s="194"/>
      <c r="J388" s="190"/>
      <c r="K388" s="190"/>
      <c r="L388" s="194"/>
      <c r="M388" s="225"/>
      <c r="N388" s="183"/>
      <c r="O388" s="183"/>
      <c r="P388" s="183"/>
      <c r="Q388" s="184"/>
      <c r="R388" s="184"/>
      <c r="S388" s="195"/>
      <c r="T388" s="198"/>
    </row>
    <row r="389" spans="1:20" s="196" customFormat="1" hidden="1" outlineLevel="1">
      <c r="A389" s="197"/>
      <c r="B389" s="190"/>
      <c r="C389" s="190"/>
      <c r="D389" s="183"/>
      <c r="E389" s="198"/>
      <c r="F389" s="199"/>
      <c r="G389" s="192"/>
      <c r="H389" s="262"/>
      <c r="I389" s="194"/>
      <c r="J389" s="190"/>
      <c r="K389" s="190"/>
      <c r="L389" s="194"/>
      <c r="M389" s="225"/>
      <c r="N389" s="183"/>
      <c r="O389" s="183"/>
      <c r="P389" s="183"/>
      <c r="Q389" s="184"/>
      <c r="R389" s="184"/>
      <c r="S389" s="195"/>
      <c r="T389" s="198"/>
    </row>
    <row r="390" spans="1:20" s="196" customFormat="1" hidden="1" outlineLevel="1">
      <c r="A390" s="204"/>
      <c r="B390" s="190"/>
      <c r="C390" s="213"/>
      <c r="D390" s="209"/>
      <c r="E390" s="205"/>
      <c r="F390" s="206"/>
      <c r="G390" s="207"/>
      <c r="H390" s="305"/>
      <c r="I390" s="194"/>
      <c r="J390" s="208"/>
      <c r="K390" s="208"/>
      <c r="L390" s="194"/>
      <c r="M390" s="244"/>
      <c r="N390" s="209"/>
      <c r="O390" s="209"/>
      <c r="P390" s="209"/>
      <c r="Q390" s="184"/>
      <c r="R390" s="184"/>
      <c r="S390" s="195"/>
      <c r="T390" s="205"/>
    </row>
    <row r="391" spans="1:20" s="196" customFormat="1" hidden="1" outlineLevel="1">
      <c r="A391" s="189"/>
      <c r="B391" s="190"/>
      <c r="C391" s="190"/>
      <c r="D391" s="183"/>
      <c r="E391" s="191"/>
      <c r="F391" s="192"/>
      <c r="G391" s="192"/>
      <c r="H391" s="262"/>
      <c r="I391" s="194"/>
      <c r="J391" s="210"/>
      <c r="K391" s="210"/>
      <c r="L391" s="194"/>
      <c r="M391" s="225"/>
      <c r="N391" s="183"/>
      <c r="O391" s="183"/>
      <c r="P391" s="183"/>
      <c r="Q391" s="184"/>
      <c r="R391" s="184"/>
      <c r="S391" s="195"/>
      <c r="T391" s="198"/>
    </row>
    <row r="392" spans="1:20" s="196" customFormat="1" hidden="1" outlineLevel="1">
      <c r="A392" s="197"/>
      <c r="B392" s="190"/>
      <c r="C392" s="258"/>
      <c r="D392" s="201"/>
      <c r="E392" s="198"/>
      <c r="F392" s="199"/>
      <c r="G392" s="202"/>
      <c r="H392" s="308"/>
      <c r="I392" s="194"/>
      <c r="J392" s="202"/>
      <c r="K392" s="202"/>
      <c r="L392" s="194"/>
      <c r="M392" s="247"/>
      <c r="N392" s="183"/>
      <c r="O392" s="183"/>
      <c r="P392" s="183"/>
      <c r="Q392" s="184"/>
      <c r="R392" s="184"/>
      <c r="S392" s="195"/>
      <c r="T392" s="198"/>
    </row>
    <row r="393" spans="1:20" s="196" customFormat="1" hidden="1" outlineLevel="1">
      <c r="A393" s="197"/>
      <c r="B393" s="190"/>
      <c r="C393" s="258"/>
      <c r="D393" s="201"/>
      <c r="E393" s="198"/>
      <c r="F393" s="199"/>
      <c r="G393" s="192"/>
      <c r="H393" s="262"/>
      <c r="I393" s="194"/>
      <c r="J393" s="190"/>
      <c r="K393" s="190"/>
      <c r="L393" s="194"/>
      <c r="M393" s="247"/>
      <c r="N393" s="183"/>
      <c r="O393" s="183"/>
      <c r="P393" s="183"/>
      <c r="Q393" s="184"/>
      <c r="R393" s="184"/>
      <c r="S393" s="195"/>
      <c r="T393" s="198"/>
    </row>
    <row r="394" spans="1:20" s="196" customFormat="1" hidden="1" outlineLevel="1">
      <c r="A394" s="197"/>
      <c r="B394" s="190"/>
      <c r="C394" s="258"/>
      <c r="D394" s="201"/>
      <c r="E394" s="198"/>
      <c r="F394" s="199"/>
      <c r="G394" s="192"/>
      <c r="H394" s="308"/>
      <c r="I394" s="194"/>
      <c r="J394" s="202"/>
      <c r="K394" s="202"/>
      <c r="L394" s="194"/>
      <c r="M394" s="247"/>
      <c r="N394" s="183"/>
      <c r="O394" s="183"/>
      <c r="P394" s="183"/>
      <c r="Q394" s="184"/>
      <c r="R394" s="184"/>
      <c r="S394" s="195"/>
      <c r="T394" s="198"/>
    </row>
    <row r="395" spans="1:20" s="196" customFormat="1" hidden="1" outlineLevel="1">
      <c r="A395" s="197"/>
      <c r="B395" s="190"/>
      <c r="C395" s="258"/>
      <c r="D395" s="201"/>
      <c r="E395" s="198"/>
      <c r="F395" s="199"/>
      <c r="G395" s="202"/>
      <c r="H395" s="308"/>
      <c r="I395" s="194"/>
      <c r="J395" s="190"/>
      <c r="K395" s="190"/>
      <c r="L395" s="194"/>
      <c r="M395" s="247"/>
      <c r="N395" s="183"/>
      <c r="O395" s="183"/>
      <c r="P395" s="183"/>
      <c r="Q395" s="184"/>
      <c r="R395" s="184"/>
      <c r="S395" s="195"/>
      <c r="T395" s="198"/>
    </row>
    <row r="396" spans="1:20" s="196" customFormat="1" hidden="1" outlineLevel="1">
      <c r="A396" s="203"/>
      <c r="B396" s="190"/>
      <c r="C396" s="190"/>
      <c r="D396" s="183"/>
      <c r="E396" s="198"/>
      <c r="F396" s="199"/>
      <c r="G396" s="192"/>
      <c r="H396" s="262"/>
      <c r="I396" s="194"/>
      <c r="J396" s="190"/>
      <c r="K396" s="190"/>
      <c r="L396" s="194"/>
      <c r="M396" s="225"/>
      <c r="N396" s="183"/>
      <c r="O396" s="183"/>
      <c r="P396" s="183"/>
      <c r="Q396" s="184"/>
      <c r="R396" s="184"/>
      <c r="S396" s="195"/>
      <c r="T396" s="198"/>
    </row>
    <row r="397" spans="1:20" s="196" customFormat="1" hidden="1" outlineLevel="1">
      <c r="A397" s="197"/>
      <c r="B397" s="190"/>
      <c r="C397" s="190"/>
      <c r="D397" s="183"/>
      <c r="E397" s="198"/>
      <c r="F397" s="199"/>
      <c r="G397" s="192"/>
      <c r="H397" s="262"/>
      <c r="I397" s="194"/>
      <c r="J397" s="190"/>
      <c r="K397" s="190"/>
      <c r="L397" s="194"/>
      <c r="M397" s="225"/>
      <c r="N397" s="183"/>
      <c r="O397" s="183"/>
      <c r="P397" s="183"/>
      <c r="Q397" s="184"/>
      <c r="R397" s="184"/>
      <c r="S397" s="195"/>
      <c r="T397" s="198"/>
    </row>
    <row r="398" spans="1:20" s="196" customFormat="1" hidden="1" outlineLevel="1">
      <c r="A398" s="204"/>
      <c r="B398" s="190"/>
      <c r="C398" s="213"/>
      <c r="D398" s="209"/>
      <c r="E398" s="205"/>
      <c r="F398" s="206"/>
      <c r="G398" s="207"/>
      <c r="H398" s="305"/>
      <c r="I398" s="194"/>
      <c r="J398" s="208"/>
      <c r="K398" s="208"/>
      <c r="L398" s="194"/>
      <c r="M398" s="244"/>
      <c r="N398" s="209"/>
      <c r="O398" s="209"/>
      <c r="P398" s="209"/>
      <c r="Q398" s="184"/>
      <c r="R398" s="184"/>
      <c r="S398" s="195"/>
      <c r="T398" s="205"/>
    </row>
    <row r="399" spans="1:20" s="196" customFormat="1" hidden="1" outlineLevel="1">
      <c r="A399" s="189"/>
      <c r="B399" s="190"/>
      <c r="C399" s="190"/>
      <c r="D399" s="183"/>
      <c r="E399" s="191"/>
      <c r="F399" s="192"/>
      <c r="G399" s="192"/>
      <c r="H399" s="262"/>
      <c r="I399" s="194"/>
      <c r="J399" s="210"/>
      <c r="K399" s="210"/>
      <c r="L399" s="194"/>
      <c r="M399" s="225"/>
      <c r="N399" s="183"/>
      <c r="O399" s="183"/>
      <c r="P399" s="183"/>
      <c r="Q399" s="184"/>
      <c r="R399" s="184"/>
      <c r="S399" s="195"/>
      <c r="T399" s="198"/>
    </row>
    <row r="400" spans="1:20" s="196" customFormat="1" hidden="1" outlineLevel="1">
      <c r="A400" s="197"/>
      <c r="B400" s="190"/>
      <c r="C400" s="258"/>
      <c r="D400" s="201"/>
      <c r="E400" s="198"/>
      <c r="F400" s="199"/>
      <c r="G400" s="202"/>
      <c r="H400" s="308"/>
      <c r="I400" s="194"/>
      <c r="J400" s="202"/>
      <c r="K400" s="202"/>
      <c r="L400" s="194"/>
      <c r="M400" s="247"/>
      <c r="N400" s="183"/>
      <c r="O400" s="183"/>
      <c r="P400" s="183"/>
      <c r="Q400" s="184"/>
      <c r="R400" s="184"/>
      <c r="S400" s="195"/>
      <c r="T400" s="198"/>
    </row>
    <row r="401" spans="1:20" s="196" customFormat="1" hidden="1" outlineLevel="1">
      <c r="A401" s="197"/>
      <c r="B401" s="190"/>
      <c r="C401" s="258"/>
      <c r="D401" s="201"/>
      <c r="E401" s="198"/>
      <c r="F401" s="199"/>
      <c r="G401" s="192"/>
      <c r="H401" s="262"/>
      <c r="I401" s="194"/>
      <c r="J401" s="190"/>
      <c r="K401" s="190"/>
      <c r="L401" s="194"/>
      <c r="M401" s="247"/>
      <c r="N401" s="183"/>
      <c r="O401" s="183"/>
      <c r="P401" s="183"/>
      <c r="Q401" s="184"/>
      <c r="R401" s="184"/>
      <c r="S401" s="195"/>
      <c r="T401" s="198"/>
    </row>
    <row r="402" spans="1:20" s="196" customFormat="1" hidden="1" outlineLevel="1">
      <c r="A402" s="197"/>
      <c r="B402" s="190"/>
      <c r="C402" s="258"/>
      <c r="D402" s="201"/>
      <c r="E402" s="198"/>
      <c r="F402" s="199"/>
      <c r="G402" s="192"/>
      <c r="H402" s="308"/>
      <c r="I402" s="194"/>
      <c r="J402" s="202"/>
      <c r="K402" s="202"/>
      <c r="L402" s="194"/>
      <c r="M402" s="247"/>
      <c r="N402" s="183"/>
      <c r="O402" s="183"/>
      <c r="P402" s="183"/>
      <c r="Q402" s="184"/>
      <c r="R402" s="184"/>
      <c r="S402" s="195"/>
      <c r="T402" s="198"/>
    </row>
    <row r="403" spans="1:20" s="196" customFormat="1" hidden="1" outlineLevel="1">
      <c r="A403" s="197"/>
      <c r="B403" s="190"/>
      <c r="C403" s="258"/>
      <c r="D403" s="201"/>
      <c r="E403" s="198"/>
      <c r="F403" s="199"/>
      <c r="G403" s="202"/>
      <c r="H403" s="308"/>
      <c r="I403" s="194"/>
      <c r="J403" s="190"/>
      <c r="K403" s="190"/>
      <c r="L403" s="194"/>
      <c r="M403" s="247"/>
      <c r="N403" s="183"/>
      <c r="O403" s="183"/>
      <c r="P403" s="183"/>
      <c r="Q403" s="184"/>
      <c r="R403" s="184"/>
      <c r="S403" s="195"/>
      <c r="T403" s="198"/>
    </row>
    <row r="404" spans="1:20" s="196" customFormat="1" hidden="1" outlineLevel="1">
      <c r="A404" s="203"/>
      <c r="B404" s="190"/>
      <c r="C404" s="190"/>
      <c r="D404" s="183"/>
      <c r="E404" s="198"/>
      <c r="F404" s="199"/>
      <c r="G404" s="192"/>
      <c r="H404" s="262"/>
      <c r="I404" s="194"/>
      <c r="J404" s="190"/>
      <c r="K404" s="190"/>
      <c r="L404" s="194"/>
      <c r="M404" s="225"/>
      <c r="N404" s="183"/>
      <c r="O404" s="183"/>
      <c r="P404" s="183"/>
      <c r="Q404" s="184"/>
      <c r="R404" s="184"/>
      <c r="S404" s="195"/>
      <c r="T404" s="198"/>
    </row>
    <row r="405" spans="1:20" s="196" customFormat="1" hidden="1" outlineLevel="1">
      <c r="A405" s="197"/>
      <c r="B405" s="190"/>
      <c r="C405" s="190"/>
      <c r="D405" s="183"/>
      <c r="E405" s="198"/>
      <c r="F405" s="199"/>
      <c r="G405" s="192"/>
      <c r="H405" s="262"/>
      <c r="I405" s="194"/>
      <c r="J405" s="190"/>
      <c r="K405" s="190"/>
      <c r="L405" s="194"/>
      <c r="M405" s="225"/>
      <c r="N405" s="183"/>
      <c r="O405" s="183"/>
      <c r="P405" s="183"/>
      <c r="Q405" s="184"/>
      <c r="R405" s="184"/>
      <c r="S405" s="195"/>
      <c r="T405" s="198"/>
    </row>
    <row r="406" spans="1:20" s="196" customFormat="1" hidden="1" outlineLevel="1">
      <c r="A406" s="204"/>
      <c r="B406" s="190"/>
      <c r="C406" s="213"/>
      <c r="D406" s="209"/>
      <c r="E406" s="205"/>
      <c r="F406" s="206"/>
      <c r="G406" s="207"/>
      <c r="H406" s="305"/>
      <c r="I406" s="194"/>
      <c r="J406" s="208"/>
      <c r="K406" s="208"/>
      <c r="L406" s="194"/>
      <c r="M406" s="244"/>
      <c r="N406" s="209"/>
      <c r="O406" s="209"/>
      <c r="P406" s="209"/>
      <c r="Q406" s="184"/>
      <c r="R406" s="184"/>
      <c r="S406" s="195"/>
      <c r="T406" s="205"/>
    </row>
    <row r="407" spans="1:20" s="196" customFormat="1" hidden="1" outlineLevel="1">
      <c r="A407" s="189"/>
      <c r="B407" s="190"/>
      <c r="C407" s="190"/>
      <c r="D407" s="183"/>
      <c r="E407" s="191"/>
      <c r="F407" s="192"/>
      <c r="G407" s="192"/>
      <c r="H407" s="262"/>
      <c r="I407" s="194"/>
      <c r="J407" s="210"/>
      <c r="K407" s="210"/>
      <c r="L407" s="194"/>
      <c r="M407" s="225"/>
      <c r="N407" s="183"/>
      <c r="O407" s="183"/>
      <c r="P407" s="183"/>
      <c r="Q407" s="184"/>
      <c r="R407" s="184"/>
      <c r="S407" s="195"/>
      <c r="T407" s="198"/>
    </row>
    <row r="408" spans="1:20" s="196" customFormat="1" hidden="1" outlineLevel="1">
      <c r="A408" s="197"/>
      <c r="B408" s="190"/>
      <c r="C408" s="258"/>
      <c r="D408" s="201"/>
      <c r="E408" s="198"/>
      <c r="F408" s="199"/>
      <c r="G408" s="202"/>
      <c r="H408" s="308"/>
      <c r="I408" s="194"/>
      <c r="J408" s="202"/>
      <c r="K408" s="202"/>
      <c r="L408" s="194"/>
      <c r="M408" s="247"/>
      <c r="N408" s="183"/>
      <c r="O408" s="183"/>
      <c r="P408" s="183"/>
      <c r="Q408" s="184"/>
      <c r="R408" s="184"/>
      <c r="S408" s="195"/>
      <c r="T408" s="198"/>
    </row>
    <row r="409" spans="1:20" s="196" customFormat="1" hidden="1" outlineLevel="1">
      <c r="A409" s="197"/>
      <c r="B409" s="190"/>
      <c r="C409" s="258"/>
      <c r="D409" s="201"/>
      <c r="E409" s="198"/>
      <c r="F409" s="199"/>
      <c r="G409" s="192"/>
      <c r="H409" s="262"/>
      <c r="I409" s="194"/>
      <c r="J409" s="190"/>
      <c r="K409" s="190"/>
      <c r="L409" s="194"/>
      <c r="M409" s="247"/>
      <c r="N409" s="183"/>
      <c r="O409" s="183"/>
      <c r="P409" s="183"/>
      <c r="Q409" s="184"/>
      <c r="R409" s="184"/>
      <c r="S409" s="195"/>
      <c r="T409" s="198"/>
    </row>
    <row r="410" spans="1:20" s="196" customFormat="1" hidden="1" outlineLevel="1">
      <c r="A410" s="197"/>
      <c r="B410" s="190"/>
      <c r="C410" s="258"/>
      <c r="D410" s="201"/>
      <c r="E410" s="198"/>
      <c r="F410" s="199"/>
      <c r="G410" s="192"/>
      <c r="H410" s="308"/>
      <c r="I410" s="194"/>
      <c r="J410" s="202"/>
      <c r="K410" s="202"/>
      <c r="L410" s="194"/>
      <c r="M410" s="247"/>
      <c r="N410" s="183"/>
      <c r="O410" s="183"/>
      <c r="P410" s="183"/>
      <c r="Q410" s="184"/>
      <c r="R410" s="184"/>
      <c r="S410" s="195"/>
      <c r="T410" s="198"/>
    </row>
    <row r="411" spans="1:20" s="196" customFormat="1" hidden="1" outlineLevel="1">
      <c r="A411" s="197"/>
      <c r="B411" s="190"/>
      <c r="C411" s="258"/>
      <c r="D411" s="201"/>
      <c r="E411" s="198"/>
      <c r="F411" s="199"/>
      <c r="G411" s="202"/>
      <c r="H411" s="308"/>
      <c r="I411" s="194"/>
      <c r="J411" s="190"/>
      <c r="K411" s="190"/>
      <c r="L411" s="194"/>
      <c r="M411" s="247"/>
      <c r="N411" s="183"/>
      <c r="O411" s="183"/>
      <c r="P411" s="183"/>
      <c r="Q411" s="184"/>
      <c r="R411" s="184"/>
      <c r="S411" s="195"/>
      <c r="T411" s="198"/>
    </row>
    <row r="412" spans="1:20" s="196" customFormat="1" hidden="1" outlineLevel="1">
      <c r="A412" s="203"/>
      <c r="B412" s="190"/>
      <c r="C412" s="190"/>
      <c r="D412" s="183"/>
      <c r="E412" s="198"/>
      <c r="F412" s="199"/>
      <c r="G412" s="192"/>
      <c r="H412" s="262"/>
      <c r="I412" s="194"/>
      <c r="J412" s="190"/>
      <c r="K412" s="190"/>
      <c r="L412" s="194"/>
      <c r="M412" s="225"/>
      <c r="N412" s="183"/>
      <c r="O412" s="183"/>
      <c r="P412" s="183"/>
      <c r="Q412" s="184"/>
      <c r="R412" s="184"/>
      <c r="S412" s="195"/>
      <c r="T412" s="198"/>
    </row>
    <row r="413" spans="1:20" s="196" customFormat="1" hidden="1" outlineLevel="1">
      <c r="A413" s="197"/>
      <c r="B413" s="190"/>
      <c r="C413" s="190"/>
      <c r="D413" s="183"/>
      <c r="E413" s="198"/>
      <c r="F413" s="199"/>
      <c r="G413" s="192"/>
      <c r="H413" s="262"/>
      <c r="I413" s="194"/>
      <c r="J413" s="190"/>
      <c r="K413" s="190"/>
      <c r="L413" s="194"/>
      <c r="M413" s="225"/>
      <c r="N413" s="183"/>
      <c r="O413" s="183"/>
      <c r="P413" s="183"/>
      <c r="Q413" s="184"/>
      <c r="R413" s="184"/>
      <c r="S413" s="195"/>
      <c r="T413" s="198"/>
    </row>
    <row r="414" spans="1:20" s="196" customFormat="1" hidden="1" outlineLevel="1">
      <c r="A414" s="204"/>
      <c r="B414" s="190"/>
      <c r="C414" s="213"/>
      <c r="D414" s="209"/>
      <c r="E414" s="205"/>
      <c r="F414" s="206"/>
      <c r="G414" s="207"/>
      <c r="H414" s="305"/>
      <c r="I414" s="194"/>
      <c r="J414" s="208"/>
      <c r="K414" s="208"/>
      <c r="L414" s="194"/>
      <c r="M414" s="244"/>
      <c r="N414" s="209"/>
      <c r="O414" s="209"/>
      <c r="P414" s="209"/>
      <c r="Q414" s="184"/>
      <c r="R414" s="184"/>
      <c r="S414" s="195"/>
      <c r="T414" s="205"/>
    </row>
    <row r="415" spans="1:20" s="196" customFormat="1" hidden="1" outlineLevel="1">
      <c r="A415" s="189"/>
      <c r="B415" s="190"/>
      <c r="C415" s="190"/>
      <c r="D415" s="183"/>
      <c r="E415" s="191"/>
      <c r="F415" s="192"/>
      <c r="G415" s="192"/>
      <c r="H415" s="262"/>
      <c r="I415" s="194"/>
      <c r="J415" s="210"/>
      <c r="K415" s="210"/>
      <c r="L415" s="194"/>
      <c r="M415" s="225"/>
      <c r="N415" s="183"/>
      <c r="O415" s="183"/>
      <c r="P415" s="183"/>
      <c r="Q415" s="184"/>
      <c r="R415" s="184"/>
      <c r="S415" s="195"/>
      <c r="T415" s="198"/>
    </row>
    <row r="416" spans="1:20" s="196" customFormat="1" hidden="1" outlineLevel="1">
      <c r="A416" s="189"/>
      <c r="B416" s="190"/>
      <c r="C416" s="190"/>
      <c r="D416" s="183"/>
      <c r="E416" s="191"/>
      <c r="F416" s="192"/>
      <c r="G416" s="192"/>
      <c r="H416" s="262"/>
      <c r="I416" s="262"/>
      <c r="J416" s="210"/>
      <c r="K416" s="210"/>
      <c r="L416" s="194"/>
      <c r="M416" s="225"/>
      <c r="N416" s="183"/>
      <c r="O416" s="183"/>
      <c r="P416" s="183"/>
      <c r="Q416" s="184"/>
      <c r="R416" s="184"/>
      <c r="S416" s="195"/>
      <c r="T416" s="198"/>
    </row>
    <row r="417" spans="1:20" s="196" customFormat="1" hidden="1" outlineLevel="1">
      <c r="A417" s="197"/>
      <c r="B417" s="190"/>
      <c r="C417" s="258"/>
      <c r="D417" s="201"/>
      <c r="E417" s="198"/>
      <c r="F417" s="199"/>
      <c r="G417" s="202"/>
      <c r="H417" s="308"/>
      <c r="I417" s="194"/>
      <c r="J417" s="202"/>
      <c r="K417" s="202"/>
      <c r="L417" s="194"/>
      <c r="M417" s="247"/>
      <c r="N417" s="183"/>
      <c r="O417" s="183"/>
      <c r="P417" s="183"/>
      <c r="Q417" s="184"/>
      <c r="R417" s="184"/>
      <c r="S417" s="195"/>
      <c r="T417" s="198"/>
    </row>
    <row r="418" spans="1:20" s="196" customFormat="1" hidden="1" outlineLevel="1">
      <c r="A418" s="197"/>
      <c r="B418" s="190"/>
      <c r="C418" s="258"/>
      <c r="D418" s="201"/>
      <c r="E418" s="198"/>
      <c r="F418" s="199"/>
      <c r="G418" s="192"/>
      <c r="H418" s="262"/>
      <c r="I418" s="194"/>
      <c r="J418" s="190"/>
      <c r="K418" s="190"/>
      <c r="L418" s="194"/>
      <c r="M418" s="247"/>
      <c r="N418" s="183"/>
      <c r="O418" s="183"/>
      <c r="P418" s="183"/>
      <c r="Q418" s="184"/>
      <c r="R418" s="184"/>
      <c r="S418" s="195"/>
      <c r="T418" s="198"/>
    </row>
    <row r="419" spans="1:20" s="196" customFormat="1" hidden="1" outlineLevel="1">
      <c r="A419" s="197"/>
      <c r="B419" s="190"/>
      <c r="C419" s="258"/>
      <c r="D419" s="201"/>
      <c r="E419" s="198"/>
      <c r="F419" s="199"/>
      <c r="G419" s="192"/>
      <c r="H419" s="308"/>
      <c r="I419" s="194"/>
      <c r="J419" s="202"/>
      <c r="K419" s="202"/>
      <c r="L419" s="194"/>
      <c r="M419" s="247"/>
      <c r="N419" s="183"/>
      <c r="O419" s="183"/>
      <c r="P419" s="183"/>
      <c r="Q419" s="184"/>
      <c r="R419" s="184"/>
      <c r="S419" s="195"/>
      <c r="T419" s="198"/>
    </row>
    <row r="420" spans="1:20" s="196" customFormat="1" hidden="1" outlineLevel="1">
      <c r="A420" s="197"/>
      <c r="B420" s="190"/>
      <c r="C420" s="258"/>
      <c r="D420" s="201"/>
      <c r="E420" s="198"/>
      <c r="F420" s="199"/>
      <c r="G420" s="202"/>
      <c r="H420" s="308"/>
      <c r="I420" s="194"/>
      <c r="J420" s="190"/>
      <c r="K420" s="190"/>
      <c r="L420" s="194"/>
      <c r="M420" s="247"/>
      <c r="N420" s="183"/>
      <c r="O420" s="183"/>
      <c r="P420" s="183"/>
      <c r="Q420" s="184"/>
      <c r="R420" s="184"/>
      <c r="S420" s="195"/>
      <c r="T420" s="198"/>
    </row>
    <row r="421" spans="1:20" s="196" customFormat="1" hidden="1" outlineLevel="1">
      <c r="A421" s="203"/>
      <c r="B421" s="190"/>
      <c r="C421" s="190"/>
      <c r="D421" s="183"/>
      <c r="E421" s="198"/>
      <c r="F421" s="199"/>
      <c r="G421" s="192"/>
      <c r="H421" s="262"/>
      <c r="I421" s="194"/>
      <c r="J421" s="190"/>
      <c r="K421" s="190"/>
      <c r="L421" s="194"/>
      <c r="M421" s="225"/>
      <c r="N421" s="183"/>
      <c r="O421" s="183"/>
      <c r="P421" s="183"/>
      <c r="Q421" s="184"/>
      <c r="R421" s="184"/>
      <c r="S421" s="195"/>
      <c r="T421" s="198"/>
    </row>
    <row r="422" spans="1:20" s="196" customFormat="1" hidden="1" outlineLevel="1">
      <c r="A422" s="197"/>
      <c r="B422" s="190"/>
      <c r="C422" s="190"/>
      <c r="D422" s="183"/>
      <c r="E422" s="198"/>
      <c r="F422" s="199"/>
      <c r="G422" s="192"/>
      <c r="H422" s="262"/>
      <c r="I422" s="194"/>
      <c r="J422" s="190"/>
      <c r="K422" s="190"/>
      <c r="L422" s="194"/>
      <c r="M422" s="225"/>
      <c r="N422" s="183"/>
      <c r="O422" s="183"/>
      <c r="P422" s="183"/>
      <c r="Q422" s="184"/>
      <c r="R422" s="184"/>
      <c r="S422" s="195"/>
      <c r="T422" s="198"/>
    </row>
    <row r="423" spans="1:20" s="196" customFormat="1" hidden="1" outlineLevel="1">
      <c r="A423" s="204"/>
      <c r="B423" s="190"/>
      <c r="C423" s="213"/>
      <c r="D423" s="209"/>
      <c r="E423" s="205"/>
      <c r="F423" s="206"/>
      <c r="G423" s="207"/>
      <c r="H423" s="305"/>
      <c r="I423" s="194"/>
      <c r="J423" s="208"/>
      <c r="K423" s="208"/>
      <c r="L423" s="194"/>
      <c r="M423" s="244"/>
      <c r="N423" s="209"/>
      <c r="O423" s="209"/>
      <c r="P423" s="209"/>
      <c r="Q423" s="184"/>
      <c r="R423" s="184"/>
      <c r="S423" s="195"/>
      <c r="T423" s="205"/>
    </row>
    <row r="424" spans="1:20" s="196" customFormat="1" hidden="1" outlineLevel="1">
      <c r="A424" s="189"/>
      <c r="B424" s="190"/>
      <c r="C424" s="190"/>
      <c r="D424" s="183"/>
      <c r="E424" s="191"/>
      <c r="F424" s="192"/>
      <c r="G424" s="192"/>
      <c r="H424" s="262"/>
      <c r="I424" s="194"/>
      <c r="J424" s="210"/>
      <c r="K424" s="210"/>
      <c r="L424" s="194"/>
      <c r="M424" s="225"/>
      <c r="N424" s="183"/>
      <c r="O424" s="183"/>
      <c r="P424" s="183"/>
      <c r="Q424" s="184"/>
      <c r="R424" s="184"/>
      <c r="S424" s="195"/>
      <c r="T424" s="198"/>
    </row>
    <row r="425" spans="1:20" s="196" customFormat="1" hidden="1" outlineLevel="1">
      <c r="A425" s="197"/>
      <c r="B425" s="190"/>
      <c r="C425" s="258"/>
      <c r="D425" s="201"/>
      <c r="E425" s="198"/>
      <c r="F425" s="199"/>
      <c r="G425" s="202"/>
      <c r="H425" s="308"/>
      <c r="I425" s="194"/>
      <c r="J425" s="202"/>
      <c r="K425" s="202"/>
      <c r="L425" s="194"/>
      <c r="M425" s="247"/>
      <c r="N425" s="183"/>
      <c r="O425" s="183"/>
      <c r="P425" s="183"/>
      <c r="Q425" s="184"/>
      <c r="R425" s="184"/>
      <c r="S425" s="195"/>
      <c r="T425" s="198"/>
    </row>
    <row r="426" spans="1:20" s="196" customFormat="1" hidden="1" outlineLevel="1">
      <c r="A426" s="197"/>
      <c r="B426" s="190"/>
      <c r="C426" s="258"/>
      <c r="D426" s="201"/>
      <c r="E426" s="198"/>
      <c r="F426" s="199"/>
      <c r="G426" s="192"/>
      <c r="H426" s="262"/>
      <c r="I426" s="194"/>
      <c r="J426" s="190"/>
      <c r="K426" s="190"/>
      <c r="L426" s="194"/>
      <c r="M426" s="247"/>
      <c r="N426" s="183"/>
      <c r="O426" s="183"/>
      <c r="P426" s="183"/>
      <c r="Q426" s="184"/>
      <c r="R426" s="184"/>
      <c r="S426" s="195"/>
      <c r="T426" s="198"/>
    </row>
    <row r="427" spans="1:20" s="196" customFormat="1" hidden="1" outlineLevel="1">
      <c r="A427" s="197"/>
      <c r="B427" s="190"/>
      <c r="C427" s="258"/>
      <c r="D427" s="201"/>
      <c r="E427" s="198"/>
      <c r="F427" s="199"/>
      <c r="G427" s="192"/>
      <c r="H427" s="308"/>
      <c r="I427" s="194"/>
      <c r="J427" s="202"/>
      <c r="K427" s="202"/>
      <c r="L427" s="194"/>
      <c r="M427" s="247"/>
      <c r="N427" s="183"/>
      <c r="O427" s="183"/>
      <c r="P427" s="183"/>
      <c r="Q427" s="184"/>
      <c r="R427" s="184"/>
      <c r="S427" s="195"/>
      <c r="T427" s="198"/>
    </row>
    <row r="428" spans="1:20" s="196" customFormat="1" hidden="1" outlineLevel="1">
      <c r="A428" s="197"/>
      <c r="B428" s="190"/>
      <c r="C428" s="258"/>
      <c r="D428" s="201"/>
      <c r="E428" s="198"/>
      <c r="F428" s="199"/>
      <c r="G428" s="202"/>
      <c r="H428" s="308"/>
      <c r="I428" s="194"/>
      <c r="J428" s="190"/>
      <c r="K428" s="190"/>
      <c r="L428" s="194"/>
      <c r="M428" s="247"/>
      <c r="N428" s="183"/>
      <c r="O428" s="183"/>
      <c r="P428" s="183"/>
      <c r="Q428" s="184"/>
      <c r="R428" s="184"/>
      <c r="S428" s="195"/>
      <c r="T428" s="198"/>
    </row>
    <row r="429" spans="1:20" s="196" customFormat="1" hidden="1" outlineLevel="1">
      <c r="A429" s="203"/>
      <c r="B429" s="190"/>
      <c r="C429" s="190"/>
      <c r="D429" s="183"/>
      <c r="E429" s="198"/>
      <c r="F429" s="199"/>
      <c r="G429" s="192"/>
      <c r="H429" s="262"/>
      <c r="I429" s="194"/>
      <c r="J429" s="190"/>
      <c r="K429" s="190"/>
      <c r="L429" s="194"/>
      <c r="M429" s="225"/>
      <c r="N429" s="183"/>
      <c r="O429" s="183"/>
      <c r="P429" s="183"/>
      <c r="Q429" s="184"/>
      <c r="R429" s="184"/>
      <c r="S429" s="195"/>
      <c r="T429" s="198"/>
    </row>
    <row r="430" spans="1:20" hidden="1" outlineLevel="1"/>
    <row r="431" spans="1:20" hidden="1" outlineLevel="1"/>
    <row r="432" spans="1:20" collapsed="1"/>
  </sheetData>
  <autoFilter ref="A78:T276">
    <sortState ref="A102:T303">
      <sortCondition ref="B101:B293"/>
    </sortState>
  </autoFilter>
  <mergeCells count="2">
    <mergeCell ref="I76:K76"/>
    <mergeCell ref="A1:T1"/>
  </mergeCells>
  <printOptions horizontalCentered="1"/>
  <pageMargins left="0" right="0" top="0.393700787" bottom="0.23622047199999999" header="0.196850393700787" footer="0.15748031496063"/>
  <pageSetup paperSize="9" scale="50" fitToHeight="0" orientation="landscape" r:id="rId1"/>
  <headerFooter alignWithMargins="0">
    <oddFooter>&amp;C&amp;"TH SarabunPSK,ธรรมดา"&amp;16หน้า &amp;P จาก &amp;N&amp;R&amp;"TH SarabunPSK,ธรรมดา"&amp;16&amp;A</oddFooter>
  </headerFooter>
  <extLst>
    <ext xmlns:x14="http://schemas.microsoft.com/office/spreadsheetml/2009/9/main" uri="{CCE6A557-97BC-4b89-ADB6-D9C93CAAB3DF}">
      <x14:dataValidations xmlns:xm="http://schemas.microsoft.com/office/excel/2006/main" count="17">
        <x14:dataValidation type="list" errorStyle="warning" allowBlank="1" showInputMessage="1" showErrorMessage="1" error="ท่านใส่ข้อมูลไม่ตรงตามรายการที่กำหนด">
          <x14:formula1>
            <xm:f>'drop down list(ห้ามลบ)'!$D$2:$D$18</xm:f>
          </x14:formula1>
          <xm:sqref>S417:S429 S234:S245 S213:S214 S106 S230 S93:S104 S337:S415 S277 T210:T212 T269:T276 S88:S89 S168:S169 S227 S129:S165 S202:S205 S259 S108:S114 S282</xm:sqref>
        </x14:dataValidation>
        <x14:dataValidation type="list" errorStyle="warning" allowBlank="1" showInputMessage="1" showErrorMessage="1" error="ท่านใส่ข้อมูลไม่ตรงตามรายการที่กำหนด">
          <x14:formula1>
            <xm:f>'drop down list(ห้ามลบ)'!$C$2:$C$11</xm:f>
          </x14:formula1>
          <xm:sqref>S416</xm:sqref>
        </x14:dataValidation>
        <x14:dataValidation type="list" errorStyle="warning" allowBlank="1" showInputMessage="1" showErrorMessage="1" error="ท่านใส่ข้อมูลไม่ตรงตามรายการที่กำหนด">
          <x14:formula1>
            <xm:f>'drop down list(ห้ามลบ)'!$B$2:$B$4</xm:f>
          </x14:formula1>
          <xm:sqref>R234:R245 R81:R82 R114 R213:R214 R229:R230 R93:R104 R337:R429 R277 S210:S212 S269:S276 R88:R89 R168:R169 R227 R203:R204 R117 R225 R129:R165 R106:R112 R282</xm:sqref>
        </x14:dataValidation>
        <x14:dataValidation type="list" allowBlank="1" showInputMessage="1" showErrorMessage="1">
          <x14:formula1>
            <xm:f>'drop down list(ห้ามลบ)'!$A$2:$A$11</xm:f>
          </x14:formula1>
          <xm:sqref>R226 Q195 Q264 Q261 Q172:Q173 Q190 Q177:Q178 Q197 Q193 Q201 Q115 T225 Q251:Q252 E54 E51 E42 E36 E45 Q337:Q429 Q259 Q120 Q266:Q277 R210:R212 R269:R276 Q88:Q90 Q209:Q214 Q225:Q227 Q118 Q230 Q129:Q165 Q234:Q246 Q167:Q169 Q203:Q206 Q199 T107 Q93:Q112 P280 Q282</xm:sqref>
        </x14:dataValidation>
        <x14:dataValidation type="list" allowBlank="1" showInputMessage="1" showErrorMessage="1">
          <x14:formula1>
            <xm:f>'[5]drop down list(ห้ามลบ)'!#REF!</xm:f>
          </x14:formula1>
          <xm:sqref>Q202 Q116 Q170:Q171 Q113:Q114 Q174:Q176 Q248:Q250 Q179:Q187 Q191:Q192 Q254 Q196 Q198 Q200 Q256:Q258</xm:sqref>
        </x14:dataValidation>
        <x14:dataValidation type="list" errorStyle="warning" allowBlank="1" showInputMessage="1" showErrorMessage="1" error="ท่านใส่ข้อมูลไม่ตรงตามรายการที่กำหนด">
          <x14:formula1>
            <xm:f>'[5]drop down list(ห้ามลบ)'!#REF!</xm:f>
          </x14:formula1>
          <xm:sqref>S226 R115:S116 R113 R248:S250 S251 R184:R187 R170:S181 R252:S252 S182:S189 S253 R254:S254 R190:S193 S255 S194:S195 R259 R205 R196:S199 S200:S201 R200:R202 R256:S258</xm:sqref>
        </x14:dataValidation>
        <x14:dataValidation type="list" errorStyle="warning" allowBlank="1" showInputMessage="1" showErrorMessage="1" error="ท่านใส่ข้อมูลไม่ตรงตามรายการที่กำหนด">
          <x14:formula1>
            <xm:f>'[10]drop down list(ห้ามลบ)'!#REF!</xm:f>
          </x14:formula1>
          <xm:sqref>R228 R118:S118 S228:S229 S117</xm:sqref>
        </x14:dataValidation>
        <x14:dataValidation type="list" allowBlank="1" showInputMessage="1" showErrorMessage="1">
          <x14:formula1>
            <xm:f>'[14]drop down list(ห้ามลบ)'!#REF!</xm:f>
          </x14:formula1>
          <xm:sqref>Q260 Q207:Q208</xm:sqref>
        </x14:dataValidation>
        <x14:dataValidation type="list" errorStyle="warning" allowBlank="1" showInputMessage="1" showErrorMessage="1" error="ท่านใส่ข้อมูลไม่ตรงตามรายการที่กำหนด">
          <x14:formula1>
            <xm:f>'[14]drop down list(ห้ามลบ)'!#REF!</xm:f>
          </x14:formula1>
          <xm:sqref>R209 S262 R260:S261 R206:S208</xm:sqref>
        </x14:dataValidation>
        <x14:dataValidation type="list" errorStyle="warning" allowBlank="1" showInputMessage="1" showErrorMessage="1" error="ท่านใส่ข้อมูลไม่ตรงตามรายการที่กำหนด">
          <x14:formula1>
            <xm:f>'[15]drop down list(ห้ามลบ)'!#REF!</xm:f>
          </x14:formula1>
          <xm:sqref>R267:S268 S225 S107</xm:sqref>
        </x14:dataValidation>
        <x14:dataValidation type="list" allowBlank="1" showInputMessage="1" showErrorMessage="1">
          <x14:formula1>
            <xm:f>'[16]drop down list(ห้ามลบ)'!#REF!</xm:f>
          </x14:formula1>
          <xm:sqref>Q247 Q166</xm:sqref>
        </x14:dataValidation>
        <x14:dataValidation type="list" allowBlank="1" showInputMessage="1" showErrorMessage="1">
          <x14:formula1>
            <xm:f>'[13]drop down list(ห้ามลบ)'!#REF!</xm:f>
          </x14:formula1>
          <xm:sqref>Q85 Q119 Q231:Q233 Q121:Q128</xm:sqref>
        </x14:dataValidation>
        <x14:dataValidation type="list" errorStyle="warning" allowBlank="1" showInputMessage="1" showErrorMessage="1" error="ท่านใส่ข้อมูลไม่ตรงตามรายการที่กำหนด">
          <x14:formula1>
            <xm:f>'[13]drop down list(ห้ามลบ)'!#REF!</xm:f>
          </x14:formula1>
          <xm:sqref>R85:S85 R231:S233 R119:S128</xm:sqref>
        </x14:dataValidation>
        <x14:dataValidation type="list" allowBlank="1" showInputMessage="1" showErrorMessage="1">
          <x14:formula1>
            <xm:f>'[12]drop down list(ห้ามลบ)'!#REF!</xm:f>
          </x14:formula1>
          <xm:sqref>E38</xm:sqref>
        </x14:dataValidation>
        <x14:dataValidation type="list" allowBlank="1" showInputMessage="1" showErrorMessage="1">
          <x14:formula1>
            <xm:f>'[9]drop down list(ห้ามลบ)'!#REF!</xm:f>
          </x14:formula1>
          <xm:sqref>E40:E41</xm:sqref>
        </x14:dataValidation>
        <x14:dataValidation type="list" allowBlank="1" showInputMessage="1" showErrorMessage="1">
          <x14:formula1>
            <xm:f>'[10]drop down list(ห้ามลบ)'!#REF!</xm:f>
          </x14:formula1>
          <xm:sqref>Q228:Q229 Q117</xm:sqref>
        </x14:dataValidation>
        <x14:dataValidation type="list" errorStyle="warning" allowBlank="1" showInputMessage="1" showErrorMessage="1" error="ท่านใส่ข้อมูลไม่ตรงตามรายการที่กำหนด">
          <x14:formula1>
            <xm:f>'[16]drop down list(ห้ามลบ)'!#REF!</xm:f>
          </x14:formula1>
          <xm:sqref>R246:S247 R166:S167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B18" sqref="B18"/>
    </sheetView>
  </sheetViews>
  <sheetFormatPr defaultRowHeight="14.4"/>
  <cols>
    <col min="1" max="1" width="23.6640625" customWidth="1"/>
    <col min="2" max="2" width="20.33203125" customWidth="1"/>
    <col min="3" max="3" width="47.6640625" customWidth="1"/>
    <col min="4" max="4" width="39.5546875" customWidth="1"/>
  </cols>
  <sheetData>
    <row r="1" spans="1:4">
      <c r="A1" s="50" t="s">
        <v>34</v>
      </c>
      <c r="B1" s="50" t="s">
        <v>29</v>
      </c>
      <c r="C1" s="50" t="s">
        <v>28</v>
      </c>
      <c r="D1" s="50" t="s">
        <v>42</v>
      </c>
    </row>
    <row r="2" spans="1:4">
      <c r="A2" t="s">
        <v>6</v>
      </c>
      <c r="B2" t="s">
        <v>39</v>
      </c>
      <c r="C2" t="s">
        <v>45</v>
      </c>
      <c r="D2" t="s">
        <v>56</v>
      </c>
    </row>
    <row r="3" spans="1:4">
      <c r="A3" t="s">
        <v>9</v>
      </c>
      <c r="B3" t="s">
        <v>40</v>
      </c>
      <c r="C3" t="s">
        <v>46</v>
      </c>
      <c r="D3" t="s">
        <v>55</v>
      </c>
    </row>
    <row r="4" spans="1:4">
      <c r="A4" t="s">
        <v>11</v>
      </c>
      <c r="B4" t="s">
        <v>41</v>
      </c>
      <c r="C4" t="s">
        <v>47</v>
      </c>
      <c r="D4" t="s">
        <v>57</v>
      </c>
    </row>
    <row r="5" spans="1:4">
      <c r="A5" t="s">
        <v>35</v>
      </c>
      <c r="C5" t="s">
        <v>48</v>
      </c>
      <c r="D5" t="s">
        <v>51</v>
      </c>
    </row>
    <row r="6" spans="1:4">
      <c r="A6" t="s">
        <v>36</v>
      </c>
      <c r="C6" t="s">
        <v>49</v>
      </c>
      <c r="D6" t="s">
        <v>58</v>
      </c>
    </row>
    <row r="7" spans="1:4">
      <c r="A7" t="s">
        <v>8</v>
      </c>
      <c r="C7" t="s">
        <v>50</v>
      </c>
      <c r="D7" t="s">
        <v>54</v>
      </c>
    </row>
    <row r="8" spans="1:4">
      <c r="A8" t="s">
        <v>37</v>
      </c>
      <c r="C8" t="s">
        <v>76</v>
      </c>
      <c r="D8" t="s">
        <v>53</v>
      </c>
    </row>
    <row r="9" spans="1:4">
      <c r="A9" t="s">
        <v>12</v>
      </c>
      <c r="C9" t="s">
        <v>78</v>
      </c>
      <c r="D9" t="s">
        <v>52</v>
      </c>
    </row>
    <row r="10" spans="1:4">
      <c r="A10" t="s">
        <v>38</v>
      </c>
      <c r="C10" t="s">
        <v>80</v>
      </c>
      <c r="D10" t="s">
        <v>59</v>
      </c>
    </row>
    <row r="11" spans="1:4">
      <c r="A11" t="s">
        <v>79</v>
      </c>
      <c r="C11" t="s">
        <v>81</v>
      </c>
      <c r="D11" t="s">
        <v>60</v>
      </c>
    </row>
    <row r="12" spans="1:4">
      <c r="D12" t="s">
        <v>61</v>
      </c>
    </row>
    <row r="13" spans="1:4">
      <c r="D13" t="s">
        <v>62</v>
      </c>
    </row>
    <row r="14" spans="1:4">
      <c r="D14" t="s">
        <v>63</v>
      </c>
    </row>
    <row r="15" spans="1:4">
      <c r="D15" t="s">
        <v>64</v>
      </c>
    </row>
    <row r="16" spans="1:4">
      <c r="D16" t="s">
        <v>65</v>
      </c>
    </row>
    <row r="17" spans="4:4">
      <c r="D17" t="s">
        <v>66</v>
      </c>
    </row>
    <row r="18" spans="4:4">
      <c r="D18" t="s">
        <v>67</v>
      </c>
    </row>
  </sheetData>
  <sheetProtection algorithmName="SHA-512" hashValue="fQjeDKM8tB3iV3Hwh/zEkjXokJ3Tn0yThVcDMHuQwxRrz/K1TYJ6bWla8O8n43qodqFumhPAwGFZ2bZs3Qx1Tw==" saltValue="xgCmB405FOItv/GO/0gNkQ=="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719" workbookViewId="0">
      <selection activeCell="A673" sqref="A673"/>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showGridLines="0" topLeftCell="A22" zoomScale="25" zoomScaleNormal="25" workbookViewId="0">
      <selection activeCell="R83" sqref="R83"/>
    </sheetView>
  </sheetViews>
  <sheetFormatPr defaultRowHeight="14.4"/>
  <cols>
    <col min="1" max="1" width="9.5546875" style="766" bestFit="1" customWidth="1"/>
    <col min="2" max="5" width="8.88671875" style="766"/>
    <col min="6" max="6" width="88.44140625" style="766" customWidth="1"/>
    <col min="7" max="16384" width="8.88671875" style="766"/>
  </cols>
  <sheetData>
    <row r="2" spans="1:6">
      <c r="A2" s="766" t="s">
        <v>962</v>
      </c>
    </row>
    <row r="3" spans="1:6" s="765" customFormat="1">
      <c r="A3" s="765" t="s">
        <v>963</v>
      </c>
    </row>
    <row r="4" spans="1:6" s="765" customFormat="1">
      <c r="A4" s="765" t="s">
        <v>754</v>
      </c>
    </row>
    <row r="5" spans="1:6" s="765" customFormat="1">
      <c r="A5" s="765" t="s">
        <v>964</v>
      </c>
    </row>
    <row r="6" spans="1:6" s="765" customFormat="1">
      <c r="A6" s="765" t="s">
        <v>965</v>
      </c>
    </row>
    <row r="7" spans="1:6" s="765" customFormat="1">
      <c r="A7" s="765" t="s">
        <v>966</v>
      </c>
    </row>
    <row r="8" spans="1:6" ht="23.4">
      <c r="A8" s="768">
        <v>67000</v>
      </c>
    </row>
    <row r="11" spans="1:6" ht="21">
      <c r="E11" s="767" t="s">
        <v>961</v>
      </c>
      <c r="F11" s="767" t="s">
        <v>960</v>
      </c>
    </row>
    <row r="12" spans="1:6" ht="63">
      <c r="F12" s="767" t="s">
        <v>967</v>
      </c>
    </row>
    <row r="13" spans="1:6" ht="21">
      <c r="F13" s="767" t="s">
        <v>959</v>
      </c>
    </row>
  </sheetData>
  <printOptions horizontalCentered="1"/>
  <pageMargins left="0" right="0" top="0" bottom="0" header="0.3" footer="0.3"/>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แผ่นงาน</vt:lpstr>
      </vt:variant>
      <vt:variant>
        <vt:i4>8</vt:i4>
      </vt:variant>
      <vt:variant>
        <vt:lpstr>ช่วงที่มีชื่อ</vt:lpstr>
      </vt:variant>
      <vt:variant>
        <vt:i4>6</vt:i4>
      </vt:variant>
    </vt:vector>
  </HeadingPairs>
  <TitlesOfParts>
    <vt:vector size="14" baseType="lpstr">
      <vt:lpstr>คำอธิบาย</vt:lpstr>
      <vt:lpstr>สรุปวงเงินเขต</vt:lpstr>
      <vt:lpstr>หลักการ</vt:lpstr>
      <vt:lpstr>รายการก่อสร้าง</vt:lpstr>
      <vt:lpstr>รายการครุภัณฑ์</vt:lpstr>
      <vt:lpstr>drop down list(ห้ามลบ)</vt:lpstr>
      <vt:lpstr>แก้ไขแบบ รพวิเชียรบุรี</vt:lpstr>
      <vt:lpstr>Sheet1</vt:lpstr>
      <vt:lpstr>รายการก่อสร้าง!Print_Area</vt:lpstr>
      <vt:lpstr>รายการครุภัณฑ์!Print_Area</vt:lpstr>
      <vt:lpstr>สรุปวงเงินเขต!Print_Area</vt:lpstr>
      <vt:lpstr>รายการก่อสร้าง!Print_Titles</vt:lpstr>
      <vt:lpstr>รายการครุภัณฑ์!Print_Titles</vt:lpstr>
      <vt:lpstr>สรุปวงเงินเขต!Print_Titles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dc:creator>
  <cp:lastModifiedBy>SSJ-Thoranit</cp:lastModifiedBy>
  <cp:lastPrinted>2023-01-27T09:50:50Z</cp:lastPrinted>
  <dcterms:created xsi:type="dcterms:W3CDTF">2012-03-22T10:15:17Z</dcterms:created>
  <dcterms:modified xsi:type="dcterms:W3CDTF">2023-02-17T10:25:10Z</dcterms:modified>
</cp:coreProperties>
</file>